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E:\WORKSPACE\AD-Web-DelDOT\Business\drc\xls\utilities\"/>
    </mc:Choice>
  </mc:AlternateContent>
  <xr:revisionPtr revIDLastSave="0" documentId="8_{6BD2C4F6-4F4B-466B-BB61-DBC6EB422A84}" xr6:coauthVersionLast="47" xr6:coauthVersionMax="47" xr10:uidLastSave="{00000000-0000-0000-0000-000000000000}"/>
  <bookViews>
    <workbookView xWindow="28680" yWindow="-120" windowWidth="29040" windowHeight="15840" tabRatio="788" activeTab="6" xr2:uid="{00000000-000D-0000-FFFF-FFFF00000000}"/>
  </bookViews>
  <sheets>
    <sheet name="Power Cost Est" sheetId="3" r:id="rId1"/>
    <sheet name="Comms Cost Est" sheetId="5" r:id="rId2"/>
    <sheet name="Water Cost Est" sheetId="7" r:id="rId3"/>
    <sheet name="Sewer Cost Est" sheetId="8" r:id="rId4"/>
    <sheet name="Gas Cost Est" sheetId="9" r:id="rId5"/>
    <sheet name="Misc Cost Est" sheetId="19" r:id="rId6"/>
    <sheet name="Summary" sheetId="22" r:id="rId7"/>
  </sheets>
  <definedNames>
    <definedName name="Estimate_Basis" comment="These are the allowable values for what estimate is based on.">#REF!</definedName>
    <definedName name="EstimatePlanBasis" comment="Type of plans used for this estimate.">#REF!</definedName>
    <definedName name="PlanTypes" comment="Types of plans used for this estimate.">#REF!</definedName>
    <definedName name="_xlnm.Print_Area" localSheetId="1">'Comms Cost Est'!$A$1:$M$36</definedName>
    <definedName name="_xlnm.Print_Area" localSheetId="4">'Gas Cost Est'!$A$1:$M$27</definedName>
    <definedName name="_xlnm.Print_Area" localSheetId="5">'Misc Cost Est'!$A$1:$M$33</definedName>
    <definedName name="_xlnm.Print_Area" localSheetId="0">'Power Cost Est'!$A$1:$M$35</definedName>
    <definedName name="_xlnm.Print_Area" localSheetId="3">'Sewer Cost Est'!$A$1:$M$31</definedName>
    <definedName name="_xlnm.Print_Area" localSheetId="6">Summary!$B$1:$G$32</definedName>
    <definedName name="_xlnm.Print_Area" localSheetId="2">'Water Cost Est'!$A$1:$M$47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3" l="1"/>
  <c r="E18" i="3"/>
  <c r="D10" i="22"/>
  <c r="D28" i="22"/>
  <c r="D30" i="22"/>
  <c r="D32" i="22"/>
  <c r="F19" i="8"/>
  <c r="E6" i="5"/>
  <c r="E7" i="5"/>
  <c r="E18" i="5"/>
  <c r="D13" i="22"/>
  <c r="M15" i="5"/>
  <c r="I15" i="5"/>
  <c r="E15" i="5"/>
  <c r="M32" i="5"/>
  <c r="I32" i="5"/>
  <c r="E32" i="5"/>
  <c r="M34" i="5"/>
  <c r="I34" i="5"/>
  <c r="E34" i="5"/>
  <c r="M17" i="5"/>
  <c r="I17" i="5"/>
  <c r="E17" i="5"/>
  <c r="M16" i="5"/>
  <c r="I16" i="5"/>
  <c r="E16" i="5"/>
  <c r="M33" i="5"/>
  <c r="I33" i="5"/>
  <c r="E33" i="5"/>
  <c r="M13" i="7"/>
  <c r="I13" i="7"/>
  <c r="E13" i="7"/>
  <c r="M36" i="7"/>
  <c r="I36" i="7"/>
  <c r="E36" i="7"/>
  <c r="I7" i="19"/>
  <c r="I6" i="19"/>
  <c r="I17" i="19"/>
  <c r="M6" i="19"/>
  <c r="M7" i="19"/>
  <c r="M17" i="19"/>
  <c r="M22" i="19"/>
  <c r="M23" i="19"/>
  <c r="M33" i="19"/>
  <c r="I23" i="19"/>
  <c r="I22" i="19"/>
  <c r="I33" i="19"/>
  <c r="E22" i="19"/>
  <c r="E23" i="19"/>
  <c r="E33" i="19"/>
  <c r="M31" i="19"/>
  <c r="I31" i="19"/>
  <c r="E31" i="19"/>
  <c r="M30" i="19"/>
  <c r="I30" i="19"/>
  <c r="E30" i="19"/>
  <c r="M29" i="19"/>
  <c r="I29" i="19"/>
  <c r="E29" i="19"/>
  <c r="M28" i="19"/>
  <c r="I28" i="19"/>
  <c r="E28" i="19"/>
  <c r="M27" i="19"/>
  <c r="I27" i="19"/>
  <c r="E27" i="19"/>
  <c r="M26" i="19"/>
  <c r="I26" i="19"/>
  <c r="E26" i="19"/>
  <c r="M25" i="19"/>
  <c r="I25" i="19"/>
  <c r="E25" i="19"/>
  <c r="M13" i="19"/>
  <c r="M14" i="19"/>
  <c r="M15" i="19"/>
  <c r="I13" i="19"/>
  <c r="I14" i="19"/>
  <c r="I15" i="19"/>
  <c r="E13" i="19"/>
  <c r="E14" i="19"/>
  <c r="E15" i="19"/>
  <c r="M11" i="19"/>
  <c r="I11" i="19"/>
  <c r="E11" i="19"/>
  <c r="M10" i="19"/>
  <c r="I10" i="19"/>
  <c r="E10" i="19"/>
  <c r="M19" i="9"/>
  <c r="M20" i="9"/>
  <c r="M27" i="9"/>
  <c r="F24" i="22"/>
  <c r="I20" i="9"/>
  <c r="I19" i="9"/>
  <c r="I27" i="9"/>
  <c r="F23" i="22"/>
  <c r="E19" i="9"/>
  <c r="E20" i="9"/>
  <c r="E27" i="9"/>
  <c r="F22" i="22"/>
  <c r="M7" i="9"/>
  <c r="M6" i="9"/>
  <c r="M14" i="9"/>
  <c r="D24" i="22"/>
  <c r="I6" i="9"/>
  <c r="I7" i="9"/>
  <c r="I14" i="9"/>
  <c r="D23" i="22"/>
  <c r="E7" i="9"/>
  <c r="E6" i="9"/>
  <c r="E14" i="9"/>
  <c r="D22" i="22"/>
  <c r="M21" i="8"/>
  <c r="M22" i="8"/>
  <c r="M31" i="8"/>
  <c r="F21" i="22"/>
  <c r="I22" i="8"/>
  <c r="I21" i="8"/>
  <c r="I31" i="8"/>
  <c r="F20" i="22"/>
  <c r="E21" i="8"/>
  <c r="E22" i="8"/>
  <c r="E31" i="8"/>
  <c r="F19" i="22"/>
  <c r="M6" i="8"/>
  <c r="M7" i="8"/>
  <c r="M16" i="8"/>
  <c r="D21" i="22"/>
  <c r="I7" i="8"/>
  <c r="I6" i="8"/>
  <c r="I16" i="8"/>
  <c r="D20" i="22"/>
  <c r="M23" i="3"/>
  <c r="M24" i="3"/>
  <c r="M35" i="3"/>
  <c r="F12" i="22"/>
  <c r="I24" i="3"/>
  <c r="I23" i="3"/>
  <c r="I35" i="3"/>
  <c r="F11" i="22"/>
  <c r="E23" i="3"/>
  <c r="E24" i="3"/>
  <c r="E35" i="3"/>
  <c r="F10" i="22"/>
  <c r="M6" i="3"/>
  <c r="M7" i="3"/>
  <c r="M18" i="3"/>
  <c r="D12" i="22"/>
  <c r="I7" i="3"/>
  <c r="I6" i="3"/>
  <c r="I18" i="3"/>
  <c r="D11" i="22"/>
  <c r="C30" i="22"/>
  <c r="B27" i="22"/>
  <c r="B26" i="22"/>
  <c r="B25" i="22"/>
  <c r="B24" i="22"/>
  <c r="B23" i="22"/>
  <c r="B22" i="22"/>
  <c r="B21" i="22"/>
  <c r="B20" i="22"/>
  <c r="B19" i="22"/>
  <c r="B18" i="22"/>
  <c r="B17" i="22"/>
  <c r="B16" i="22"/>
  <c r="B15" i="22"/>
  <c r="B14" i="22"/>
  <c r="B13" i="22"/>
  <c r="B12" i="22"/>
  <c r="B11" i="22"/>
  <c r="B10" i="22"/>
  <c r="B17" i="9"/>
  <c r="F17" i="9"/>
  <c r="J17" i="9"/>
  <c r="J20" i="19"/>
  <c r="F20" i="19"/>
  <c r="B20" i="19"/>
  <c r="J21" i="3"/>
  <c r="F21" i="3"/>
  <c r="B21" i="3"/>
  <c r="J19" i="8"/>
  <c r="B19" i="8"/>
  <c r="J21" i="5"/>
  <c r="F21" i="5"/>
  <c r="B21" i="5"/>
  <c r="F27" i="7"/>
  <c r="J27" i="7"/>
  <c r="B27" i="7"/>
  <c r="M9" i="7"/>
  <c r="M10" i="7"/>
  <c r="M11" i="7"/>
  <c r="M12" i="7"/>
  <c r="M14" i="7"/>
  <c r="M15" i="7"/>
  <c r="M16" i="7"/>
  <c r="M17" i="7"/>
  <c r="M18" i="7"/>
  <c r="M19" i="7"/>
  <c r="M20" i="7"/>
  <c r="M21" i="7"/>
  <c r="M22" i="7"/>
  <c r="I12" i="7"/>
  <c r="I16" i="7"/>
  <c r="I21" i="7"/>
  <c r="I19" i="7"/>
  <c r="I20" i="7"/>
  <c r="I22" i="7"/>
  <c r="M43" i="7"/>
  <c r="M44" i="7"/>
  <c r="M45" i="7"/>
  <c r="I43" i="7"/>
  <c r="I44" i="7"/>
  <c r="I45" i="7"/>
  <c r="E43" i="7"/>
  <c r="E44" i="7"/>
  <c r="E45" i="7"/>
  <c r="E16" i="7"/>
  <c r="E12" i="7"/>
  <c r="E22" i="7"/>
  <c r="M40" i="7"/>
  <c r="M41" i="7"/>
  <c r="M42" i="7"/>
  <c r="I40" i="7"/>
  <c r="I41" i="7"/>
  <c r="I42" i="7"/>
  <c r="E40" i="7"/>
  <c r="E41" i="7"/>
  <c r="E42" i="7"/>
  <c r="E20" i="7"/>
  <c r="E19" i="7"/>
  <c r="E21" i="7"/>
  <c r="M31" i="5"/>
  <c r="I31" i="5"/>
  <c r="E31" i="5"/>
  <c r="M37" i="7"/>
  <c r="M38" i="7"/>
  <c r="M39" i="7"/>
  <c r="M46" i="7"/>
  <c r="I37" i="7"/>
  <c r="I38" i="7"/>
  <c r="I39" i="7"/>
  <c r="I46" i="7"/>
  <c r="E37" i="7"/>
  <c r="E38" i="7"/>
  <c r="E39" i="7"/>
  <c r="E46" i="7"/>
  <c r="I18" i="7"/>
  <c r="E18" i="7"/>
  <c r="M28" i="8"/>
  <c r="M29" i="8"/>
  <c r="I28" i="8"/>
  <c r="I29" i="8"/>
  <c r="I30" i="8"/>
  <c r="E28" i="8"/>
  <c r="E29" i="8"/>
  <c r="M11" i="8"/>
  <c r="M12" i="8"/>
  <c r="M13" i="8"/>
  <c r="M14" i="8"/>
  <c r="M15" i="8"/>
  <c r="I11" i="8"/>
  <c r="I12" i="8"/>
  <c r="E12" i="8"/>
  <c r="E11" i="8"/>
  <c r="M23" i="7"/>
  <c r="I11" i="7"/>
  <c r="I14" i="7"/>
  <c r="I15" i="7"/>
  <c r="I17" i="7"/>
  <c r="I23" i="7"/>
  <c r="E11" i="7"/>
  <c r="E14" i="7"/>
  <c r="E15" i="7"/>
  <c r="M13" i="5"/>
  <c r="I13" i="5"/>
  <c r="E13" i="5"/>
  <c r="M33" i="3"/>
  <c r="I33" i="3"/>
  <c r="E33" i="3"/>
  <c r="E13" i="3"/>
  <c r="I13" i="3"/>
  <c r="M13" i="3"/>
  <c r="M24" i="9"/>
  <c r="M25" i="9"/>
  <c r="M26" i="9"/>
  <c r="I24" i="9"/>
  <c r="I25" i="9"/>
  <c r="I26" i="9"/>
  <c r="M11" i="9"/>
  <c r="M12" i="9"/>
  <c r="M13" i="9"/>
  <c r="I11" i="9"/>
  <c r="I12" i="9"/>
  <c r="I13" i="9"/>
  <c r="E12" i="9"/>
  <c r="E13" i="9"/>
  <c r="E25" i="9"/>
  <c r="E24" i="9"/>
  <c r="E11" i="9"/>
  <c r="M30" i="8"/>
  <c r="E30" i="8"/>
  <c r="I13" i="8"/>
  <c r="I14" i="8"/>
  <c r="I15" i="8"/>
  <c r="E15" i="8"/>
  <c r="M34" i="3"/>
  <c r="M30" i="3"/>
  <c r="M31" i="3"/>
  <c r="M32" i="3"/>
  <c r="I30" i="3"/>
  <c r="I31" i="3"/>
  <c r="I32" i="3"/>
  <c r="I34" i="3"/>
  <c r="E30" i="3"/>
  <c r="E31" i="3"/>
  <c r="E32" i="3"/>
  <c r="E34" i="3"/>
  <c r="M14" i="3"/>
  <c r="M15" i="3"/>
  <c r="M16" i="3"/>
  <c r="M17" i="3"/>
  <c r="I14" i="3"/>
  <c r="I15" i="3"/>
  <c r="I16" i="3"/>
  <c r="I17" i="3"/>
  <c r="E14" i="3"/>
  <c r="E15" i="3"/>
  <c r="E16" i="3"/>
  <c r="E17" i="3"/>
  <c r="M12" i="5"/>
  <c r="M14" i="5"/>
  <c r="I12" i="5"/>
  <c r="I14" i="5"/>
  <c r="M29" i="5"/>
  <c r="M30" i="5"/>
  <c r="I29" i="5"/>
  <c r="I30" i="5"/>
  <c r="E29" i="5"/>
  <c r="E30" i="5"/>
  <c r="E14" i="5"/>
  <c r="E12" i="5"/>
  <c r="E23" i="7"/>
  <c r="M32" i="19"/>
  <c r="I32" i="19"/>
  <c r="E32" i="19"/>
  <c r="M24" i="19"/>
  <c r="I24" i="19"/>
  <c r="E24" i="19"/>
  <c r="M16" i="19"/>
  <c r="I16" i="19"/>
  <c r="E16" i="19"/>
  <c r="M12" i="19"/>
  <c r="I12" i="19"/>
  <c r="E12" i="19"/>
  <c r="M9" i="19"/>
  <c r="I9" i="19"/>
  <c r="E9" i="19"/>
  <c r="M8" i="19"/>
  <c r="I8" i="19"/>
  <c r="E8" i="19"/>
  <c r="E7" i="19"/>
  <c r="E6" i="19"/>
  <c r="E17" i="19"/>
  <c r="F26" i="22"/>
  <c r="F27" i="22"/>
  <c r="D27" i="22"/>
  <c r="D26" i="22"/>
  <c r="F25" i="22"/>
  <c r="D25" i="22"/>
  <c r="M31" i="7"/>
  <c r="I31" i="7"/>
  <c r="E31" i="7"/>
  <c r="M8" i="7"/>
  <c r="I8" i="7"/>
  <c r="E8" i="7"/>
  <c r="M25" i="5"/>
  <c r="I25" i="5"/>
  <c r="E25" i="5"/>
  <c r="M8" i="5"/>
  <c r="I8" i="5"/>
  <c r="E8" i="5"/>
  <c r="M28" i="3"/>
  <c r="I28" i="3"/>
  <c r="E28" i="3"/>
  <c r="M10" i="3"/>
  <c r="I10" i="3"/>
  <c r="E10" i="3"/>
  <c r="M26" i="8"/>
  <c r="I26" i="8"/>
  <c r="E26" i="8"/>
  <c r="E13" i="8"/>
  <c r="M10" i="9"/>
  <c r="I10" i="9"/>
  <c r="E10" i="9"/>
  <c r="M9" i="9"/>
  <c r="I9" i="9"/>
  <c r="E9" i="9"/>
  <c r="M8" i="9"/>
  <c r="I8" i="9"/>
  <c r="E8" i="9"/>
  <c r="E26" i="9"/>
  <c r="M23" i="9"/>
  <c r="I23" i="9"/>
  <c r="E23" i="9"/>
  <c r="M22" i="9"/>
  <c r="I22" i="9"/>
  <c r="E22" i="9"/>
  <c r="M21" i="9"/>
  <c r="I21" i="9"/>
  <c r="E21" i="9"/>
  <c r="E14" i="8"/>
  <c r="M10" i="8"/>
  <c r="I10" i="8"/>
  <c r="E10" i="8"/>
  <c r="M9" i="8"/>
  <c r="I9" i="8"/>
  <c r="E9" i="8"/>
  <c r="M8" i="8"/>
  <c r="I8" i="8"/>
  <c r="E8" i="8"/>
  <c r="E7" i="8"/>
  <c r="E6" i="8"/>
  <c r="M27" i="8"/>
  <c r="I27" i="8"/>
  <c r="E27" i="8"/>
  <c r="M25" i="8"/>
  <c r="I25" i="8"/>
  <c r="E25" i="8"/>
  <c r="M24" i="8"/>
  <c r="I24" i="8"/>
  <c r="E24" i="8"/>
  <c r="M23" i="8"/>
  <c r="I23" i="8"/>
  <c r="E23" i="8"/>
  <c r="E17" i="7"/>
  <c r="I10" i="7"/>
  <c r="E10" i="7"/>
  <c r="I9" i="7"/>
  <c r="E9" i="7"/>
  <c r="M7" i="7"/>
  <c r="I7" i="7"/>
  <c r="E7" i="7"/>
  <c r="M6" i="7"/>
  <c r="I6" i="7"/>
  <c r="E6" i="7"/>
  <c r="M35" i="7"/>
  <c r="I35" i="7"/>
  <c r="E35" i="7"/>
  <c r="M34" i="7"/>
  <c r="I34" i="7"/>
  <c r="E34" i="7"/>
  <c r="M33" i="7"/>
  <c r="I33" i="7"/>
  <c r="E33" i="7"/>
  <c r="M32" i="7"/>
  <c r="I32" i="7"/>
  <c r="E32" i="7"/>
  <c r="M30" i="7"/>
  <c r="I30" i="7"/>
  <c r="E30" i="7"/>
  <c r="M29" i="7"/>
  <c r="I29" i="7"/>
  <c r="E29" i="7"/>
  <c r="M28" i="5"/>
  <c r="I28" i="5"/>
  <c r="E28" i="5"/>
  <c r="M27" i="5"/>
  <c r="I27" i="5"/>
  <c r="E27" i="5"/>
  <c r="M26" i="5"/>
  <c r="I26" i="5"/>
  <c r="E26" i="5"/>
  <c r="M24" i="5"/>
  <c r="I24" i="5"/>
  <c r="E24" i="5"/>
  <c r="M23" i="5"/>
  <c r="I23" i="5"/>
  <c r="E23" i="5"/>
  <c r="M11" i="5"/>
  <c r="I11" i="5"/>
  <c r="E11" i="5"/>
  <c r="M10" i="5"/>
  <c r="I10" i="5"/>
  <c r="E10" i="5"/>
  <c r="M9" i="5"/>
  <c r="I9" i="5"/>
  <c r="E9" i="5"/>
  <c r="M7" i="5"/>
  <c r="I7" i="5"/>
  <c r="M6" i="5"/>
  <c r="I6" i="5"/>
  <c r="M12" i="3"/>
  <c r="I12" i="3"/>
  <c r="E12" i="3"/>
  <c r="M11" i="3"/>
  <c r="I11" i="3"/>
  <c r="E11" i="3"/>
  <c r="M9" i="3"/>
  <c r="I9" i="3"/>
  <c r="E9" i="3"/>
  <c r="M8" i="3"/>
  <c r="I8" i="3"/>
  <c r="E8" i="3"/>
  <c r="E7" i="3"/>
  <c r="M29" i="3"/>
  <c r="I29" i="3"/>
  <c r="E29" i="3"/>
  <c r="M27" i="3"/>
  <c r="I27" i="3"/>
  <c r="E27" i="3"/>
  <c r="M26" i="3"/>
  <c r="I26" i="3"/>
  <c r="E26" i="3"/>
  <c r="M25" i="3"/>
  <c r="I25" i="3"/>
  <c r="E25" i="3"/>
  <c r="E35" i="5"/>
  <c r="F13" i="22"/>
  <c r="I18" i="5"/>
  <c r="D14" i="22"/>
  <c r="E16" i="8"/>
  <c r="D19" i="22"/>
  <c r="M18" i="5"/>
  <c r="D15" i="22"/>
  <c r="I35" i="5"/>
  <c r="F14" i="22"/>
  <c r="I24" i="7"/>
  <c r="D17" i="22"/>
  <c r="I47" i="7"/>
  <c r="F17" i="22"/>
  <c r="M47" i="7"/>
  <c r="F18" i="22"/>
  <c r="M24" i="7"/>
  <c r="D18" i="22"/>
  <c r="E24" i="7"/>
  <c r="D16" i="22"/>
  <c r="E47" i="7"/>
  <c r="F16" i="22"/>
  <c r="M35" i="5"/>
  <c r="F15" i="22"/>
  <c r="F28"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Mike Nauman</author>
  </authors>
  <commentList>
    <comment ref="A6" authorId="0" shapeId="0" xr:uid="{B2F9E801-FA27-4C90-B578-8F669FA53557}">
      <text>
        <r>
          <rPr>
            <sz val="9"/>
            <color indexed="81"/>
            <rFont val="Tahoma"/>
            <family val="2"/>
          </rPr>
          <t xml:space="preserve">This is the estimated cost for the utility to perform their relocation design. This cost can vary substantially based on complexity of the design and site-specific factors. Accordingly, this cost should be either provided by or verified by the DelDOT Utility section based on their past experience. This expense can be assumed to be about 15% of the itemized construction cost of the power relocations.
</t>
        </r>
      </text>
    </comment>
    <comment ref="A7" authorId="0" shapeId="0" xr:uid="{502F2946-3540-45D5-8E79-301B5A75447F}">
      <text>
        <r>
          <rPr>
            <sz val="9"/>
            <color indexed="81"/>
            <rFont val="Tahoma"/>
            <family val="2"/>
          </rPr>
          <t>This is the estimated lump sum cost for the utility to mobilize. This expense can be assumed to be about 5% of the itemized construction cost of the power relocations.</t>
        </r>
      </text>
    </comment>
    <comment ref="A8" authorId="0" shapeId="0" xr:uid="{88A557A0-F4B2-4553-8CC5-4C235D56F8C2}">
      <text>
        <r>
          <rPr>
            <sz val="9"/>
            <color indexed="81"/>
            <rFont val="Tahoma"/>
            <family val="2"/>
          </rPr>
          <t xml:space="preserve">This is the cost to allow traffic movement around the relocation work. This cost is estimated by the amount of days the work will take place.  </t>
        </r>
      </text>
    </comment>
    <comment ref="A9" authorId="0" shapeId="0" xr:uid="{8DD5E765-B8C8-4031-B2ED-EADA558C2875}">
      <text>
        <r>
          <rPr>
            <sz val="9"/>
            <color indexed="81"/>
            <rFont val="Tahoma"/>
            <family val="2"/>
          </rPr>
          <t>Distribution lines carry power from local substations to customers. These lines are lower voltage than transmission lines.</t>
        </r>
      </text>
    </comment>
    <comment ref="A10" authorId="0" shapeId="0" xr:uid="{9ED185F5-7CED-441C-8D45-C2E4A6B7E8F3}">
      <text>
        <r>
          <rPr>
            <sz val="9"/>
            <color indexed="81"/>
            <rFont val="Tahoma"/>
            <family val="2"/>
          </rPr>
          <t>Transmission lines are used to carry high voltage between power stations. They are often comprised of large wood or metal poles. Sometimes, the metal poles are anchored into the ground with a concrete foundation. Transmission poles are typically 65 ft and taller.</t>
        </r>
      </text>
    </comment>
    <comment ref="A11" authorId="0" shapeId="0" xr:uid="{8404EBAF-62F0-4731-A128-D51E30944F9D}">
      <text>
        <r>
          <rPr>
            <sz val="9"/>
            <color indexed="81"/>
            <rFont val="Tahoma"/>
            <family val="2"/>
          </rPr>
          <t xml:space="preserve">This is the cable that is used to carry the power. For estimating purposes, no distinction is made between distribution or transmission cable. </t>
        </r>
      </text>
    </comment>
    <comment ref="A12" authorId="0" shapeId="0" xr:uid="{BEB0D821-230F-4C06-80D1-001DDAB6850F}">
      <text>
        <r>
          <rPr>
            <sz val="9"/>
            <color indexed="81"/>
            <rFont val="Tahoma"/>
            <family val="2"/>
          </rPr>
          <t xml:space="preserve">Power cable that is installed underground may be placed inside of a conduit for protection. Open cutting is only used in locations where the installation area is physically accessible and allowed per utility regulation. </t>
        </r>
      </text>
    </comment>
    <comment ref="A13" authorId="0" shapeId="0" xr:uid="{8FA48F22-0ECB-4C17-81FD-19FB10563632}">
      <text>
        <r>
          <rPr>
            <sz val="9"/>
            <color indexed="81"/>
            <rFont val="Tahoma"/>
            <family val="2"/>
          </rPr>
          <t>Power cable that is drilled underground may be placed inside of a conduit for protection. Directional drilling is used when the installation area is otherwise inaccessible due to surface condition (i.e. pavement, water body etc.)</t>
        </r>
      </text>
    </comment>
    <comment ref="A14" authorId="0" shapeId="0" xr:uid="{D0996D96-26DC-4E98-A99C-03A0E04381EF}">
      <text>
        <r>
          <rPr>
            <sz val="9"/>
            <color indexed="81"/>
            <rFont val="Tahoma"/>
            <family val="2"/>
          </rPr>
          <t>Utility manholes are installed to provide access to an underground utility and to satisfy cable routing needs. Different utilities have different manhole spacing requirements. For purposes of this estimate, the distance between manholes should be assumed to be 400 ft.</t>
        </r>
      </text>
    </comment>
    <comment ref="A15" authorId="0" shapeId="0" xr:uid="{8F419168-83C1-4551-94E1-EEB9E21C630B}">
      <text>
        <r>
          <rPr>
            <sz val="9"/>
            <color indexed="81"/>
            <rFont val="Tahoma"/>
            <family val="2"/>
          </rPr>
          <t xml:space="preserve">Guy wire anchors are used to resist tension forces found in overhead lines. Guy wire placement is dictated by engineering calculations and site-specific conditions. For purposes of this estimate, guy wire anchors should be placed at alignment changes in overhead utilities. </t>
        </r>
      </text>
    </comment>
    <comment ref="A16" authorId="0" shapeId="0" xr:uid="{7F01ECCD-BF42-47F7-B984-F07613156FEB}">
      <text>
        <r>
          <rPr>
            <sz val="9"/>
            <color indexed="81"/>
            <rFont val="Tahoma"/>
            <family val="2"/>
          </rPr>
          <t xml:space="preserve">Within the traveled way, vertical manhole adjustments are performed when pavement work is proposed around an existing manhole to ensure a smooth riding surface. Manholes may also be adjusted outside of the traveled way when grade changes are anticipated as part of a project. </t>
        </r>
      </text>
    </comment>
    <comment ref="A17" authorId="0" shapeId="0" xr:uid="{84B9FBEE-F38B-47FC-B7CA-25FA5012FB07}">
      <text>
        <r>
          <rPr>
            <sz val="9"/>
            <color indexed="81"/>
            <rFont val="Tahoma"/>
            <family val="2"/>
          </rPr>
          <t>Excavation which could compromise the stability of a utility pole will require that the utility pole be held in-place during the work. This is commonly performed when drainage or other similar type of excavation work is required within 3 ft of the existing pole.</t>
        </r>
      </text>
    </comment>
    <comment ref="A23" authorId="0" shapeId="0" xr:uid="{D70B6781-12B7-42E8-97B7-8DDC929FBD85}">
      <text>
        <r>
          <rPr>
            <sz val="9"/>
            <color indexed="81"/>
            <rFont val="Tahoma"/>
            <family val="2"/>
          </rPr>
          <t xml:space="preserve">This is the estimated cost for the utility to perform their relocation design. This cost can vary substantially based on complexity of the design and site-specific factors. Accordingly, this cost should be either provided by or verified by the DelDOT Utility section based on their past experience. This expense can be assumed to be about 15% of the itemized construction cost of the power relocations.
</t>
        </r>
      </text>
    </comment>
    <comment ref="A24" authorId="0" shapeId="0" xr:uid="{A392D3A3-C564-46B2-8F17-1867993F60B1}">
      <text>
        <r>
          <rPr>
            <sz val="9"/>
            <color indexed="81"/>
            <rFont val="Tahoma"/>
            <family val="2"/>
          </rPr>
          <t>This is the estimated lump sum cost for the utility to mobilize. This expense can be assumed to be about 5% of the itemized construction cost of the power relocations.</t>
        </r>
      </text>
    </comment>
    <comment ref="A25" authorId="0" shapeId="0" xr:uid="{FB485BE7-9E9A-4083-B073-D8DFE85E5030}">
      <text>
        <r>
          <rPr>
            <sz val="9"/>
            <color indexed="81"/>
            <rFont val="Tahoma"/>
            <family val="2"/>
          </rPr>
          <t xml:space="preserve">This is the cost to allow traffic movement around the relocation work. This cost is estimated by the amount of days the work will take place.  </t>
        </r>
      </text>
    </comment>
    <comment ref="A26" authorId="0" shapeId="0" xr:uid="{857A6A34-796E-4A3C-8746-A1250085EA41}">
      <text>
        <r>
          <rPr>
            <sz val="9"/>
            <color indexed="81"/>
            <rFont val="Tahoma"/>
            <family val="2"/>
          </rPr>
          <t>Distribution lines carry power from local substations to customers. These lines are lower voltage than transmission lines.</t>
        </r>
      </text>
    </comment>
    <comment ref="A27" authorId="0" shapeId="0" xr:uid="{2140A227-485A-436E-8CA0-0ECC81FCBF3B}">
      <text>
        <r>
          <rPr>
            <sz val="9"/>
            <color indexed="81"/>
            <rFont val="Tahoma"/>
            <family val="2"/>
          </rPr>
          <t>Transmission lines are used to carry high voltage between power stations. They are often comprised of large wood or metal poles. Sometimes, the metal poles are anchored into the ground with a concrete foundation. Transmission poles are typically 65 ft and taller.</t>
        </r>
      </text>
    </comment>
    <comment ref="A28" authorId="0" shapeId="0" xr:uid="{7FB73892-A4FF-44E9-BE53-D4B049425D38}">
      <text>
        <r>
          <rPr>
            <sz val="9"/>
            <color indexed="81"/>
            <rFont val="Tahoma"/>
            <family val="2"/>
          </rPr>
          <t xml:space="preserve">This is the cable that is used to carry the power. For estimating purposes, no distinction is made between distribution or transmission cable. </t>
        </r>
      </text>
    </comment>
    <comment ref="A29" authorId="0" shapeId="0" xr:uid="{D0F0CA24-23BB-413C-BDED-738CE0BCDB0F}">
      <text>
        <r>
          <rPr>
            <sz val="9"/>
            <color indexed="81"/>
            <rFont val="Tahoma"/>
            <family val="2"/>
          </rPr>
          <t xml:space="preserve">Power cable that is installed underground may be placed inside of a conduit for protection. Open cutting is only used in locations where the installation area is physically accessible and allowed per utility regulation. </t>
        </r>
      </text>
    </comment>
    <comment ref="A30" authorId="0" shapeId="0" xr:uid="{60344B1A-0B05-44B9-AC12-B28E77914C29}">
      <text>
        <r>
          <rPr>
            <sz val="9"/>
            <color indexed="81"/>
            <rFont val="Tahoma"/>
            <family val="2"/>
          </rPr>
          <t>Power cable that is drilled underground may be placed inside of a conduit for protection. Directional drilling is used when the installation area is otherwise inaccessible due to surface condition (i.e. pavement, water body etc.)</t>
        </r>
      </text>
    </comment>
    <comment ref="A31" authorId="0" shapeId="0" xr:uid="{1326BA49-14AA-40BC-83E1-92D218B47BF3}">
      <text>
        <r>
          <rPr>
            <sz val="9"/>
            <color indexed="81"/>
            <rFont val="Tahoma"/>
            <family val="2"/>
          </rPr>
          <t>Utility manholes are installed to provide access to an underground utility and to satisfy cable routing needs. Different utilities have different manhole spacing requirements. For purposes of this estimate, the distance between manholes should be assumed to be 400 ft.</t>
        </r>
      </text>
    </comment>
    <comment ref="A32" authorId="0" shapeId="0" xr:uid="{CDDACF8C-C5CE-4DBD-888D-41F12A503F19}">
      <text>
        <r>
          <rPr>
            <sz val="9"/>
            <color indexed="81"/>
            <rFont val="Tahoma"/>
            <family val="2"/>
          </rPr>
          <t xml:space="preserve">Guy wire anchors are used to resist tension forces found in overhead lines. Guy wire placement is dictated by engineering calculations and site-specific conditions. For purposes of this estimate, guy wire anchors should be placed at alignment changes in overhead utilities. </t>
        </r>
      </text>
    </comment>
    <comment ref="A33" authorId="0" shapeId="0" xr:uid="{D72FE8C6-5D72-44EA-AFCF-9D847978675A}">
      <text>
        <r>
          <rPr>
            <sz val="9"/>
            <color indexed="81"/>
            <rFont val="Tahoma"/>
            <family val="2"/>
          </rPr>
          <t xml:space="preserve">Within the traveled way, vertical manhole adjustments are performed when pavement work is proposed around an existing manhole to ensure a smooth riding surface. Manholes may also be adjusted outside of the traveled way when grade changes are anticipated as part of a project. </t>
        </r>
      </text>
    </comment>
    <comment ref="A34" authorId="0" shapeId="0" xr:uid="{98A4AEB2-9D54-4CEB-92C3-6594CBFC40B7}">
      <text>
        <r>
          <rPr>
            <sz val="9"/>
            <color indexed="81"/>
            <rFont val="Tahoma"/>
            <family val="2"/>
          </rPr>
          <t>Excavation which could compromise the stability of a utility pole will require that the utility pole be held in-place during the work. This is commonly performed when drainage or other similar type of excavation work is required within 3 ft of the existing pole.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Mike Nauman</author>
  </authors>
  <commentList>
    <comment ref="A6" authorId="0" shapeId="0" xr:uid="{73DAD35B-B6E8-4C53-8733-5746437D8A18}">
      <text>
        <r>
          <rPr>
            <sz val="9"/>
            <color indexed="81"/>
            <rFont val="Tahoma"/>
            <family val="2"/>
          </rPr>
          <t>This is the estimated cost for the utility to perform their relocation design. This cost can vary substantially based on complexity of the design and site-specific factors. Accordingly, this cost should be either provided by or verified by the DelDOT Utility section based on their past experience. This expense can be assumed to be about 15% of the itemized construction cost of the communication relocations.</t>
        </r>
      </text>
    </comment>
    <comment ref="A7" authorId="0" shapeId="0" xr:uid="{1ECBAB4E-5904-4CCD-A00C-176D876C57B3}">
      <text>
        <r>
          <rPr>
            <sz val="9"/>
            <color indexed="81"/>
            <rFont val="Tahoma"/>
            <family val="2"/>
          </rPr>
          <t>This is the estimated lump sum cost for the utility to mobilize. This expense can be assumed to be about 5% of the itemized construction cost of the communication relocations.</t>
        </r>
      </text>
    </comment>
    <comment ref="A8" authorId="0" shapeId="0" xr:uid="{9D0F6D69-9EDF-4127-BD83-39A31690D3CC}">
      <text>
        <r>
          <rPr>
            <sz val="9"/>
            <color indexed="81"/>
            <rFont val="Tahoma"/>
            <family val="2"/>
          </rPr>
          <t xml:space="preserve">This is the cost to allow traffic movement around the relocation work. This cost is estimated by the amount of days the work will take place.  </t>
        </r>
      </text>
    </comment>
    <comment ref="A10" authorId="0" shapeId="0" xr:uid="{E67D9F80-808B-4607-9A63-99CB4972186D}">
      <text>
        <r>
          <rPr>
            <sz val="9"/>
            <color indexed="81"/>
            <rFont val="Tahoma"/>
            <family val="2"/>
          </rPr>
          <t xml:space="preserve">Copper cable is typically used as a service line to residential properties.  </t>
        </r>
      </text>
    </comment>
    <comment ref="A11" authorId="0" shapeId="0" xr:uid="{33EB7D4F-2395-4087-842D-E8617319AE9A}">
      <text>
        <r>
          <rPr>
            <sz val="9"/>
            <color indexed="81"/>
            <rFont val="Tahoma"/>
            <family val="2"/>
          </rPr>
          <t>Fiber optic cable is typically used as a transmission line material.</t>
        </r>
      </text>
    </comment>
    <comment ref="A12" authorId="0" shapeId="0" xr:uid="{C31D28D7-3B66-48BB-9D96-1D5B2AF5FB60}">
      <text>
        <r>
          <rPr>
            <sz val="9"/>
            <color indexed="81"/>
            <rFont val="Tahoma"/>
            <family val="2"/>
          </rPr>
          <t>Communication cable that is installed underground may be placed inside of a conduit for protection. Open cutting is only used in locations where the installation area is physically accessible and allowed per utility regulation.</t>
        </r>
      </text>
    </comment>
    <comment ref="A13" authorId="0" shapeId="0" xr:uid="{3F8091D9-5671-4263-8D1F-7BEB1E339718}">
      <text>
        <r>
          <rPr>
            <sz val="9"/>
            <color indexed="81"/>
            <rFont val="Tahoma"/>
            <family val="2"/>
          </rPr>
          <t>Communication cable that is drilled underground may be placed inside of a conduit for protection. Directional drilling is used when the installation area is otherwise inaccessible due to surface condition (i.e. pavement, water body etc.)</t>
        </r>
      </text>
    </comment>
    <comment ref="A14" authorId="0" shapeId="0" xr:uid="{27934C06-DEC6-4030-A2FE-C5A39BE445F4}">
      <text>
        <r>
          <rPr>
            <sz val="9"/>
            <color indexed="81"/>
            <rFont val="Tahoma"/>
            <family val="2"/>
          </rPr>
          <t>Utility manholes are installed to provide access to an underground utility and to satisfy cable routing needs. Different utilities have different manhole spacing requirements. For purposes of this estimate, the distance between manholes should be assumed to be 400 ft.</t>
        </r>
      </text>
    </comment>
    <comment ref="A15" authorId="0" shapeId="0" xr:uid="{52A7E89E-26D4-47D4-80F8-F8517D9F5B50}">
      <text>
        <r>
          <rPr>
            <sz val="9"/>
            <color indexed="81"/>
            <rFont val="Tahoma"/>
            <family val="2"/>
          </rPr>
          <t>Guy wire anchors are used to resist tension forces found in overhead lines. Guy wire placement is dictated by engineering calculations and site-specific conditions. For purposes of this estimate, guy wire anchors should be placed at alignment changes in overhead utilities.</t>
        </r>
      </text>
    </comment>
    <comment ref="A16" authorId="0" shapeId="0" xr:uid="{E39EDC5E-6D4C-4AE1-9743-C681BE36BBE7}">
      <text>
        <r>
          <rPr>
            <sz val="9"/>
            <color indexed="81"/>
            <rFont val="Tahoma"/>
            <family val="2"/>
          </rPr>
          <t xml:space="preserve">Within the traveled way, vertical manhole adjustments are performed when pavement work is proposed around an existing manhole to ensure a smooth riding surface. Manholes may also be adjusted outside of the traveled way when grade changes are anticipated as part of a project. </t>
        </r>
      </text>
    </comment>
    <comment ref="A17" authorId="0" shapeId="0" xr:uid="{37B10DC5-B34E-477D-A58B-E0EF570B0A8A}">
      <text>
        <r>
          <rPr>
            <sz val="9"/>
            <color indexed="81"/>
            <rFont val="Tahoma"/>
            <family val="2"/>
          </rPr>
          <t>Excavation which could compromise the stability of a utility pole will require that the utility pole be held in-place during the work. This is commonly performed when drainage or other similar type of excavation work is required within 3 ft of the existing pole.</t>
        </r>
      </text>
    </comment>
    <comment ref="A23" authorId="0" shapeId="0" xr:uid="{E5C0A327-3A11-48DF-84E4-3FE12C0B5EFE}">
      <text>
        <r>
          <rPr>
            <sz val="9"/>
            <color indexed="81"/>
            <rFont val="Tahoma"/>
            <family val="2"/>
          </rPr>
          <t>This is the estimated cost for the utility to perform their relocation design. This cost can vary substantially based on complexity of the design and site-specific factors. Accordingly, this cost should be either provided by or verified by the DelDOT Utility section based on their past experience. This expense can be assumed to be about 15% of the itemized construction cost of the communication relocations.</t>
        </r>
      </text>
    </comment>
    <comment ref="A24" authorId="0" shapeId="0" xr:uid="{84520D6D-AD23-41E9-B410-E4E776F5E826}">
      <text>
        <r>
          <rPr>
            <sz val="9"/>
            <color indexed="81"/>
            <rFont val="Tahoma"/>
            <family val="2"/>
          </rPr>
          <t>This is the estimated lump sum cost for the utility to mobilize. This expense can be assumed to be about 5% of the itemized construction cost of the communication relocations.</t>
        </r>
      </text>
    </comment>
    <comment ref="A25" authorId="0" shapeId="0" xr:uid="{4ED0888C-0A0B-48AD-A969-564304A3B23C}">
      <text>
        <r>
          <rPr>
            <sz val="9"/>
            <color indexed="81"/>
            <rFont val="Tahoma"/>
            <family val="2"/>
          </rPr>
          <t xml:space="preserve">This is the cost to allow traffic movement around the relocation work. This cost is estimated by the amount of days the work will take place.  </t>
        </r>
      </text>
    </comment>
    <comment ref="A27" authorId="0" shapeId="0" xr:uid="{7B57683C-DCDA-4362-8BA7-20A762452C1D}">
      <text>
        <r>
          <rPr>
            <sz val="9"/>
            <color indexed="81"/>
            <rFont val="Tahoma"/>
            <family val="2"/>
          </rPr>
          <t xml:space="preserve">Copper cable is typically used as a service line to residential properties.  </t>
        </r>
      </text>
    </comment>
    <comment ref="A28" authorId="0" shapeId="0" xr:uid="{169C405F-2498-4369-8ACB-7AB4A8BA14C2}">
      <text>
        <r>
          <rPr>
            <sz val="9"/>
            <color indexed="81"/>
            <rFont val="Tahoma"/>
            <family val="2"/>
          </rPr>
          <t>Fiber optic cable is typically used as a transmission line material.</t>
        </r>
      </text>
    </comment>
    <comment ref="A29" authorId="0" shapeId="0" xr:uid="{E0FA3A85-5AAA-4B3E-81C8-BE6E8774D612}">
      <text>
        <r>
          <rPr>
            <sz val="9"/>
            <color indexed="81"/>
            <rFont val="Tahoma"/>
            <family val="2"/>
          </rPr>
          <t>Communication cable that is installed underground may be placed inside of a conduit for protection. Open cutting is only used in locations where the installation area is physically accessible and allowed per utility regulation.</t>
        </r>
      </text>
    </comment>
    <comment ref="A30" authorId="0" shapeId="0" xr:uid="{A22FA06E-A71F-479F-8869-FBE269CC1F80}">
      <text>
        <r>
          <rPr>
            <sz val="9"/>
            <color indexed="81"/>
            <rFont val="Tahoma"/>
            <family val="2"/>
          </rPr>
          <t>Communication cable that is drilled underground may be placed inside of a conduit for protection. Directional drilling is used when the installation area is otherwise inaccessible due to surface condition (i.e. pavement, water body etc.)</t>
        </r>
      </text>
    </comment>
    <comment ref="A31" authorId="0" shapeId="0" xr:uid="{A1780901-9FF0-4191-9B5D-FD48D68DC062}">
      <text>
        <r>
          <rPr>
            <sz val="9"/>
            <color indexed="81"/>
            <rFont val="Tahoma"/>
            <family val="2"/>
          </rPr>
          <t>Utility manholes are installed to provide access to an underground utility and to satisfy cable routing needs. Different utilities have different manhole spacing requirements. For purposes of this estimate, the distance between manholes should be assumed to be 400 ft.</t>
        </r>
      </text>
    </comment>
    <comment ref="A32" authorId="0" shapeId="0" xr:uid="{78CA6002-C187-45C4-BC8E-1CF64AB3DD2F}">
      <text>
        <r>
          <rPr>
            <sz val="9"/>
            <color indexed="81"/>
            <rFont val="Tahoma"/>
            <family val="2"/>
          </rPr>
          <t>Guy wire anchors are used to resist tension forces found in overhead lines. Guy wire placement is dictated by engineering calculations and site-specific conditions. For purposes of this estimate, guy wire anchors should be placed at alignment changes in overhead utilities.</t>
        </r>
      </text>
    </comment>
    <comment ref="A33" authorId="0" shapeId="0" xr:uid="{70F2506E-1702-4275-A2DD-3C165109D60D}">
      <text>
        <r>
          <rPr>
            <sz val="9"/>
            <color indexed="81"/>
            <rFont val="Tahoma"/>
            <family val="2"/>
          </rPr>
          <t xml:space="preserve">Within the traveled way, vertical manhole adjustments are performed when pavement work is proposed around an existing manhole to ensure a smooth riding surface. Manholes may also be adjusted outside of the traveled way when grade changes are anticipated as part of a project. </t>
        </r>
      </text>
    </comment>
    <comment ref="A34" authorId="0" shapeId="0" xr:uid="{76093199-20FA-41B6-B590-83E4783295BA}">
      <text>
        <r>
          <rPr>
            <sz val="9"/>
            <color indexed="81"/>
            <rFont val="Tahoma"/>
            <family val="2"/>
          </rPr>
          <t>Excavation which could compromise the stability of a utility pole will require that the utility pole be held in-place during the work. This is commonly performed when drainage or other similar type of excavation work is required within 3 ft of the existing pole.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Mike Nauman</author>
  </authors>
  <commentList>
    <comment ref="A6" authorId="0" shapeId="0" xr:uid="{9797622F-31B2-4BA6-B4D3-83DA172146C4}">
      <text>
        <r>
          <rPr>
            <sz val="9"/>
            <color indexed="81"/>
            <rFont val="Tahoma"/>
            <family val="2"/>
          </rPr>
          <t>This is the estimated cost for the utility to perform their relocation design. This cost can vary substantially based on complexity of the design and site-specific factors. Accordingly, this cost should be either provided by or verified by the DelDOT Utility section based on their past experience. This expense can be assumed to be about 15% of the itemized construction cost of the water relocations.</t>
        </r>
      </text>
    </comment>
    <comment ref="A7" authorId="0" shapeId="0" xr:uid="{A22E3178-1286-48ED-BF45-4C484B6F42A5}">
      <text>
        <r>
          <rPr>
            <sz val="9"/>
            <color indexed="81"/>
            <rFont val="Tahoma"/>
            <family val="2"/>
          </rPr>
          <t>This is the estimated lump sum cost for the utility to mobilize. This expense can be assumed to be about 5% of the itemized construction cost of the water relocations.</t>
        </r>
      </text>
    </comment>
    <comment ref="A8" authorId="0" shapeId="0" xr:uid="{739281CA-D382-4E8C-B559-D81E5A838261}">
      <text>
        <r>
          <rPr>
            <sz val="9"/>
            <color indexed="81"/>
            <rFont val="Tahoma"/>
            <family val="2"/>
          </rPr>
          <t xml:space="preserve">This is the cost to allow traffic movement around the relocation work. This cost is estimated by the amount of days the work will take place.  </t>
        </r>
      </text>
    </comment>
    <comment ref="A9" authorId="0" shapeId="0" xr:uid="{45CAD002-1074-4625-B268-63CAE9DD17B1}">
      <text>
        <r>
          <rPr>
            <sz val="9"/>
            <color indexed="81"/>
            <rFont val="Tahoma"/>
            <family val="2"/>
          </rPr>
          <t>Water valves are typically placed at junctions in water mains and along the main at a spacing in accordance with regulatory requirements. Water valves enable flow to be shut off or diverted so as to allow for future maintenance work. For purposes of this estimate, the distance between water valves should be assumed to be 800 ft.</t>
        </r>
      </text>
    </comment>
    <comment ref="A10" authorId="0" shapeId="0" xr:uid="{F4B10058-4BAF-454B-AB77-1E7FF147E432}">
      <text>
        <r>
          <rPr>
            <sz val="9"/>
            <color indexed="81"/>
            <rFont val="Tahoma"/>
            <family val="2"/>
          </rPr>
          <t xml:space="preserve">Water lines are typically installed new as either ductile iron or PVC. Open cutting is only used in locations where the installation area is physically accessible and allowed per utility regulation. </t>
        </r>
      </text>
    </comment>
    <comment ref="A11" authorId="0" shapeId="0" xr:uid="{CAC4DE7B-98E9-44ED-8BAB-70CC8308B1AE}">
      <text>
        <r>
          <rPr>
            <sz val="9"/>
            <color indexed="81"/>
            <rFont val="Tahoma"/>
            <family val="2"/>
          </rPr>
          <t>Water lines are typically installed new as either ductile iron or PVC. Directional drilling is used when the installation area is otherwise inaccessible due to surface condition (i.e. pavement, water body etc.)</t>
        </r>
      </text>
    </comment>
    <comment ref="A12" authorId="0" shapeId="0" xr:uid="{89DB4C6C-EDD3-48E8-98AC-4B925D7743E3}">
      <text>
        <r>
          <rPr>
            <sz val="9"/>
            <color indexed="81"/>
            <rFont val="Tahoma"/>
            <family val="2"/>
          </rPr>
          <t xml:space="preserve">Water lines are typically installed new as either ductile iron or PVC. Open cutting is only used in locations where the installation area is physically accessible and allowed per utility regulation. </t>
        </r>
      </text>
    </comment>
    <comment ref="A13" authorId="0" shapeId="0" xr:uid="{663840CD-0B8D-4156-BE97-C0679ED114F2}">
      <text>
        <r>
          <rPr>
            <sz val="9"/>
            <color indexed="81"/>
            <rFont val="Tahoma"/>
            <family val="2"/>
          </rPr>
          <t>Water lines are typically installed new as either ductile iron or PVC. Directional drilling is used when the installation area is otherwise inaccessible due to surface condition (i.e. pavement, water body etc.)</t>
        </r>
      </text>
    </comment>
    <comment ref="A14" authorId="0" shapeId="0" xr:uid="{159E168F-1C27-4859-B8D1-A5542685D162}">
      <text>
        <r>
          <rPr>
            <sz val="9"/>
            <color indexed="81"/>
            <rFont val="Tahoma"/>
            <family val="2"/>
          </rPr>
          <t xml:space="preserve">Steel casings are used to encapsulate and protect water lines from damage and to protect the road box from damage in the event of a leak. For estimate purposes, a steel casing should be prescribed on applications which cross roadways or railways. Open cutting is only used in locations where the installation area is physically accessible and allowed per utility regulation. </t>
        </r>
      </text>
    </comment>
    <comment ref="A15" authorId="0" shapeId="0" xr:uid="{153E5933-EEAD-4339-9748-5A2DE6804D5F}">
      <text>
        <r>
          <rPr>
            <sz val="9"/>
            <color indexed="81"/>
            <rFont val="Tahoma"/>
            <family val="2"/>
          </rPr>
          <t>Steel casings are used to encapsulate and protect water lines from damage and to protect the road box from damage in the event of a leak. For estimate purposes, a steel casing should be placed on applications which cross roadways or railways. Directional drilling is used when the installation area is otherwise inaccessible due to surface condition (i.e. pavement, water body etc.)</t>
        </r>
      </text>
    </comment>
    <comment ref="A16" authorId="0" shapeId="0" xr:uid="{374C4B88-567D-46B2-BF58-C6C20D7DC64A}">
      <text>
        <r>
          <rPr>
            <sz val="9"/>
            <color indexed="81"/>
            <rFont val="Tahoma"/>
            <family val="2"/>
          </rPr>
          <t>Fusible PVC (FPVC) casings are used to encapsulate and protect water lines from damage and to protect the road box from damage in the event of a leak. For estimate purposes, a FPVC casing should be placed on applications which cross roadways or railways. FPVC casings are installed by directional drilling. Directional drilling is used when the installation area is otherwise inaccessible due to surface condition (i.e. pavement, water body etc.)</t>
        </r>
      </text>
    </comment>
    <comment ref="A17" authorId="0" shapeId="0" xr:uid="{58CFDAB2-B537-4E95-A5F2-56916513BD1D}">
      <text>
        <r>
          <rPr>
            <sz val="9"/>
            <color indexed="81"/>
            <rFont val="Tahoma"/>
            <family val="2"/>
          </rPr>
          <t>Fire hydrant placement is typically controlled by municipal and building codes. For estimate purposes, all affected fire hydrants should be replaced in close proximity to the existing hydrant.</t>
        </r>
      </text>
    </comment>
    <comment ref="A18" authorId="0" shapeId="0" xr:uid="{B1A83529-D725-4BF8-9CD2-6DFD3F9AE322}">
      <text>
        <r>
          <rPr>
            <sz val="9"/>
            <color indexed="81"/>
            <rFont val="Tahoma"/>
            <family val="2"/>
          </rPr>
          <t>This is the estimated cost for each individual water service line and water meter that will need to be relocated as part of a project’s proposed work.</t>
        </r>
      </text>
    </comment>
    <comment ref="A19" authorId="0" shapeId="0" xr:uid="{D65B94FC-895F-4918-8895-1F5EB50FCFB1}">
      <text>
        <r>
          <rPr>
            <sz val="9"/>
            <color indexed="81"/>
            <rFont val="Tahoma"/>
            <family val="2"/>
          </rPr>
          <t>Bends and elbows are required at water line alignment changes.</t>
        </r>
      </text>
    </comment>
    <comment ref="A20" authorId="0" shapeId="0" xr:uid="{AB6A04FF-8771-4F30-82B4-62AC47A25280}">
      <text>
        <r>
          <rPr>
            <sz val="9"/>
            <color indexed="81"/>
            <rFont val="Tahoma"/>
            <family val="2"/>
          </rPr>
          <t>Blow-off assemblies are used to “flush” dead-end water mains that are created as part of the relocation work. As their name suggests, these assemblies are only temporary.</t>
        </r>
      </text>
    </comment>
    <comment ref="A21" authorId="0" shapeId="0" xr:uid="{CF492C5A-3612-4155-B126-B3F1173664CE}">
      <text>
        <r>
          <rPr>
            <sz val="9"/>
            <color indexed="81"/>
            <rFont val="Tahoma"/>
            <family val="2"/>
          </rPr>
          <t>This is the estimated cost for each individual tie-in to an existing water main.</t>
        </r>
      </text>
    </comment>
    <comment ref="A22" authorId="0" shapeId="0" xr:uid="{B98E83EA-3FC1-44AB-83CD-0C0EA18AF04F}">
      <text>
        <r>
          <rPr>
            <sz val="9"/>
            <color indexed="81"/>
            <rFont val="Tahoma"/>
            <family val="2"/>
          </rPr>
          <t>This work covers dewatering an existing main and capping and covering its ends so it can be left in place.</t>
        </r>
      </text>
    </comment>
    <comment ref="A23" authorId="0" shapeId="0" xr:uid="{82AC019C-A723-4C38-B016-85B535F7FD68}">
      <text>
        <r>
          <rPr>
            <sz val="9"/>
            <color indexed="81"/>
            <rFont val="Tahoma"/>
            <family val="2"/>
          </rPr>
          <t>Within the traveled way, vertical water valve adjustments are performed when pavement work is proposed around an existing water valve to ensure a smooth riding surface. Water valves may also be adjusted outside of the traveled way when grade changes are anticipated as part of a project.</t>
        </r>
      </text>
    </comment>
    <comment ref="A29" authorId="0" shapeId="0" xr:uid="{34376DD5-6785-4E7B-9EB8-5DE0E3650874}">
      <text>
        <r>
          <rPr>
            <sz val="9"/>
            <color indexed="81"/>
            <rFont val="Tahoma"/>
            <family val="2"/>
          </rPr>
          <t>This is the estimated cost for the utility to perform their relocation design. This cost can vary substantially based on complexity of the design and site-specific factors. Accordingly, this cost should be either provided by or verified by the DelDOT Utility section based on their past experience. This expense can be assumed to be about 15% of the itemized construction cost of the water relocations.</t>
        </r>
      </text>
    </comment>
    <comment ref="A30" authorId="0" shapeId="0" xr:uid="{D60500D0-C5DE-4FC6-B67B-A41D704C2C59}">
      <text>
        <r>
          <rPr>
            <sz val="9"/>
            <color indexed="81"/>
            <rFont val="Tahoma"/>
            <family val="2"/>
          </rPr>
          <t>This is the estimated lump sum cost for the utility to mobilize. This expense can be assumed to be about 5% of the itemized construction cost of the water relocations.</t>
        </r>
      </text>
    </comment>
    <comment ref="A31" authorId="0" shapeId="0" xr:uid="{A3E86394-DC74-46C4-B91A-45C530785EE3}">
      <text>
        <r>
          <rPr>
            <sz val="9"/>
            <color indexed="81"/>
            <rFont val="Tahoma"/>
            <family val="2"/>
          </rPr>
          <t xml:space="preserve">This is the cost to allow traffic movement around the relocation work. This cost is estimated by the amount of days the work will take place.  </t>
        </r>
      </text>
    </comment>
    <comment ref="A32" authorId="0" shapeId="0" xr:uid="{B15A108B-47EC-4DA1-BE69-CD079F1278E1}">
      <text>
        <r>
          <rPr>
            <sz val="9"/>
            <color indexed="81"/>
            <rFont val="Tahoma"/>
            <family val="2"/>
          </rPr>
          <t>Water valves are typically placed at junctions in water mains and along the main at a spacing in accordance with regulatory requirements. Water valves enable flow to be shut off or diverted so as to allow for future maintenance work. For purposes of this estimate, the distance between water valves should be assumed to be 800 ft.</t>
        </r>
      </text>
    </comment>
    <comment ref="A33" authorId="0" shapeId="0" xr:uid="{EA2A0441-0F60-41A3-9836-AC274947871C}">
      <text>
        <r>
          <rPr>
            <sz val="9"/>
            <color indexed="81"/>
            <rFont val="Tahoma"/>
            <family val="2"/>
          </rPr>
          <t xml:space="preserve">Water lines are typically installed new as either ductile iron or PVC. Open cutting is only used in locations where the installation area is physically accessible and allowed per utility regulation. </t>
        </r>
      </text>
    </comment>
    <comment ref="A34" authorId="0" shapeId="0" xr:uid="{379468B9-6498-429E-925B-F75085E9D811}">
      <text>
        <r>
          <rPr>
            <sz val="9"/>
            <color indexed="81"/>
            <rFont val="Tahoma"/>
            <family val="2"/>
          </rPr>
          <t>Water lines are typically installed new as either ductile iron or PVC. Directional drilling is used when the installation area is otherwise inaccessible due to surface condition (i.e. pavement, water body etc.)</t>
        </r>
      </text>
    </comment>
    <comment ref="A35" authorId="0" shapeId="0" xr:uid="{E6476F70-A393-4D7C-9F9A-7063CCB24BF4}">
      <text>
        <r>
          <rPr>
            <sz val="9"/>
            <color indexed="81"/>
            <rFont val="Tahoma"/>
            <family val="2"/>
          </rPr>
          <t xml:space="preserve">Water lines are typically installed new as either ductile iron or PVC. Open cutting is only used in locations where the installation area is physically accessible and allowed per utility regulation. </t>
        </r>
      </text>
    </comment>
    <comment ref="A36" authorId="0" shapeId="0" xr:uid="{54A06694-5EA0-4923-B98D-7633068F77A6}">
      <text>
        <r>
          <rPr>
            <sz val="9"/>
            <color indexed="81"/>
            <rFont val="Tahoma"/>
            <family val="2"/>
          </rPr>
          <t>Water lines are typically installed new as either ductile iron or PVC. Directional drilling is used when the installation area is otherwise inaccessible due to surface condition (i.e. pavement, water body etc.)</t>
        </r>
      </text>
    </comment>
    <comment ref="A37" authorId="0" shapeId="0" xr:uid="{793E1D02-2AFD-4404-B9F0-192A8465E961}">
      <text>
        <r>
          <rPr>
            <sz val="9"/>
            <color indexed="81"/>
            <rFont val="Tahoma"/>
            <family val="2"/>
          </rPr>
          <t xml:space="preserve">Steel casings are used to encapsulate and protect water lines from damage and to protect the road box from damage in the event of a leak. For estimate purposes, a steel casing should be prescribed on applications which cross roadways or railways. Open cutting is only used in locations where the installation area is physically accessible and allowed per utility regulation. </t>
        </r>
      </text>
    </comment>
    <comment ref="A38" authorId="0" shapeId="0" xr:uid="{724377BE-00F4-4CA4-8437-E769CBEFD850}">
      <text>
        <r>
          <rPr>
            <sz val="9"/>
            <color indexed="81"/>
            <rFont val="Tahoma"/>
            <family val="2"/>
          </rPr>
          <t>Steel casings are used to encapsulate and protect water lines from damage and to protect the road box from damage in the event of a leak. For estimate purposes, a steel casing should be placed on applications which cross roadways or railways. Directional drilling is used when the installation area is otherwise inaccessible due to surface condition (i.e. pavement, water body etc.)</t>
        </r>
      </text>
    </comment>
    <comment ref="A39" authorId="0" shapeId="0" xr:uid="{4130A0AD-9EC8-4F0B-86BF-09DCD8FC54FE}">
      <text>
        <r>
          <rPr>
            <sz val="9"/>
            <color indexed="81"/>
            <rFont val="Tahoma"/>
            <family val="2"/>
          </rPr>
          <t>Fusible PVC (FPVC) casings are used to encapsulate and protect water lines from damage and to protect the road box from damage in the event of a leak. For estimate purposes, a FPVC casing should be placed on applications which cross roadways or railways. FPVC casings are installed by directional drilling. Directional drilling is used when the installation area is otherwise inaccessible due to surface condition (i.e. pavement, water body etc.)</t>
        </r>
      </text>
    </comment>
    <comment ref="A40" authorId="0" shapeId="0" xr:uid="{DB383940-92F3-4518-8EC5-03F5CE437297}">
      <text>
        <r>
          <rPr>
            <sz val="9"/>
            <color indexed="81"/>
            <rFont val="Tahoma"/>
            <family val="2"/>
          </rPr>
          <t>Fire hydrant placement is typically controlled by municipal and building codes. For estimate purposes, all affected fire hydrants should be replaced in close proximity to the existing hydrant.</t>
        </r>
      </text>
    </comment>
    <comment ref="A41" authorId="0" shapeId="0" xr:uid="{E44769D8-7313-4F8D-BE90-3B8BBDB153E3}">
      <text>
        <r>
          <rPr>
            <sz val="9"/>
            <color indexed="81"/>
            <rFont val="Tahoma"/>
            <family val="2"/>
          </rPr>
          <t>This is the estimated cost for each individual water service line and water meter that will need to be relocated as part of a project’s proposed work.</t>
        </r>
      </text>
    </comment>
    <comment ref="A42" authorId="0" shapeId="0" xr:uid="{7530CFAB-D8AD-4E4D-8B9E-442A1B6D4554}">
      <text>
        <r>
          <rPr>
            <sz val="9"/>
            <color indexed="81"/>
            <rFont val="Tahoma"/>
            <family val="2"/>
          </rPr>
          <t>Bends and elbows are required at water line alignment changes.</t>
        </r>
      </text>
    </comment>
    <comment ref="A43" authorId="0" shapeId="0" xr:uid="{F984B629-1905-4CC9-9B1C-E492AA9BFF4E}">
      <text>
        <r>
          <rPr>
            <sz val="9"/>
            <color indexed="81"/>
            <rFont val="Tahoma"/>
            <family val="2"/>
          </rPr>
          <t>Blow-off assemblies are used to “flush” dead-end water mains that are created as part of the relocation work. As their name suggests, these assemblies are only temporary.</t>
        </r>
      </text>
    </comment>
    <comment ref="A44" authorId="0" shapeId="0" xr:uid="{1EF9B62C-3CFF-4E30-AD84-3938289FA030}">
      <text>
        <r>
          <rPr>
            <sz val="9"/>
            <color indexed="81"/>
            <rFont val="Tahoma"/>
            <family val="2"/>
          </rPr>
          <t>This is the estimated cost for each individual tie-in to an existing water main.</t>
        </r>
      </text>
    </comment>
    <comment ref="A45" authorId="0" shapeId="0" xr:uid="{F2606E84-DE5A-4E9C-AAC6-7FC7B43B5ADD}">
      <text>
        <r>
          <rPr>
            <sz val="9"/>
            <color indexed="81"/>
            <rFont val="Tahoma"/>
            <family val="2"/>
          </rPr>
          <t>This work covers dewatering an existing main and capping and covering its ends so it can be left in place.</t>
        </r>
      </text>
    </comment>
    <comment ref="A46" authorId="0" shapeId="0" xr:uid="{5E433CDA-A260-414F-8AA0-09FFE0FEE468}">
      <text>
        <r>
          <rPr>
            <sz val="9"/>
            <color indexed="81"/>
            <rFont val="Tahoma"/>
            <family val="2"/>
          </rPr>
          <t>Within the traveled way, vertical water valve adjustments are performed when pavement work is proposed around an existing water valve to ensure a smooth riding surface. Water valves may also be adjusted outside of the traveled way when grade changes are anticipated as part of a project.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Mike Nauman</author>
  </authors>
  <commentList>
    <comment ref="A6" authorId="0" shapeId="0" xr:uid="{55196BBB-D61F-4855-8847-1BC71BE73219}">
      <text>
        <r>
          <rPr>
            <sz val="9"/>
            <color indexed="81"/>
            <rFont val="Tahoma"/>
            <family val="2"/>
          </rPr>
          <t>This is the estimated cost for the utility to perform their relocation design. This cost can vary substantially based on complexity of the design and site-specific factors. Accordingly, this cost should be either provided by or verified by the DelDOT Utility section based on their past experience. This expense can be assumed to be about 15% of the itemized construction cost of the sewer relocations.</t>
        </r>
      </text>
    </comment>
    <comment ref="A7" authorId="0" shapeId="0" xr:uid="{9C4CF5CF-D83C-4286-87E7-71625810FEAE}">
      <text>
        <r>
          <rPr>
            <sz val="9"/>
            <color indexed="81"/>
            <rFont val="Tahoma"/>
            <family val="2"/>
          </rPr>
          <t>This is the estimated lump sum cost for the utility to mobilize. This expense can be assumed to be about 5% of the itemized construction cost of the sewer relocations.</t>
        </r>
      </text>
    </comment>
    <comment ref="A8" authorId="0" shapeId="0" xr:uid="{0A36C4F6-EAF8-4BFB-8C3A-866DC0FA0F51}">
      <text>
        <r>
          <rPr>
            <sz val="9"/>
            <color indexed="81"/>
            <rFont val="Tahoma"/>
            <family val="2"/>
          </rPr>
          <t xml:space="preserve">This is the cost to allow traffic movement around the relocation work. This cost is estimated by the amount of days the work will take place.  </t>
        </r>
      </text>
    </comment>
    <comment ref="A9" authorId="0" shapeId="0" xr:uid="{AEFC41CB-C000-4AB8-A7DE-E8AF27438565}">
      <text>
        <r>
          <rPr>
            <sz val="9"/>
            <color indexed="81"/>
            <rFont val="Tahoma"/>
            <family val="2"/>
          </rPr>
          <t>Open cutting is only used in locations where the installation area is physically accessible and allowed per utility regulation.</t>
        </r>
      </text>
    </comment>
    <comment ref="A10" authorId="0" shapeId="0" xr:uid="{24271FB5-3BA9-46D9-AFAA-DC4FD33D4569}">
      <text>
        <r>
          <rPr>
            <sz val="9"/>
            <color indexed="81"/>
            <rFont val="Tahoma"/>
            <family val="2"/>
          </rPr>
          <t>Directional drilling is used when the installation area is otherwise inaccessible due to surface condition (i.e. pavement, water body etc.)</t>
        </r>
      </text>
    </comment>
    <comment ref="A11" authorId="0" shapeId="0" xr:uid="{D0158EEE-16A8-4CC0-8B24-CF373E71D7C7}">
      <text>
        <r>
          <rPr>
            <sz val="9"/>
            <color indexed="81"/>
            <rFont val="Tahoma"/>
            <family val="2"/>
          </rPr>
          <t xml:space="preserve">Casings are used to encapsulate and protect sewer lines from damage and to protect the road box from damage in the event of a leak. For estimate purposes, a casing should be prescribed on applications which cross roadways or railways. Open cutting is only used in locations where the installation area is physically accessible and allowed per utility regulation. </t>
        </r>
      </text>
    </comment>
    <comment ref="A12" authorId="0" shapeId="0" xr:uid="{F2013EC4-2F98-4BA0-A5D2-B1B666720A9E}">
      <text>
        <r>
          <rPr>
            <sz val="9"/>
            <color indexed="81"/>
            <rFont val="Tahoma"/>
            <family val="2"/>
          </rPr>
          <t>Casings are used to encapsulate and protect water lines from damage and to protect the road box from damage in the event of a leak. For estimate purposes, a casing should be placed on applications which cross roadways or railways. Directional drilling is used when the installation area is otherwise inaccessible due to surface condition (i.e. pavement, water body etc.)</t>
        </r>
      </text>
    </comment>
    <comment ref="A13" authorId="0" shapeId="0" xr:uid="{333B46B5-BF6C-4614-BFCE-BA0408433CCC}">
      <text>
        <r>
          <rPr>
            <sz val="9"/>
            <color indexed="81"/>
            <rFont val="Tahoma"/>
            <family val="2"/>
          </rPr>
          <t>Utility manholes are installed to provide access to an underground utility and to satisfy routing needs. Different utilities have different manhole spacing requirements which depend on sewer diameter, location, and flow condition. For purposes of this estimate, the distance between manholes on gravity sewer lines should be assumed to be 400 ft.</t>
        </r>
      </text>
    </comment>
    <comment ref="A14" authorId="0" shapeId="0" xr:uid="{DB28A825-95C6-4377-A4D8-452AF9B3E2DC}">
      <text>
        <r>
          <rPr>
            <sz val="9"/>
            <color indexed="81"/>
            <rFont val="Tahoma"/>
            <family val="2"/>
          </rPr>
          <t>This is the estimated cost for each individual service line to a property. Service lines are typically installed with a cleanout so that the line can be accessed in case of a backup.</t>
        </r>
      </text>
    </comment>
    <comment ref="A15" authorId="0" shapeId="0" xr:uid="{ACBD5AAF-5A95-4B90-B26F-FA8F0035163A}">
      <text>
        <r>
          <rPr>
            <sz val="9"/>
            <color indexed="81"/>
            <rFont val="Tahoma"/>
            <family val="2"/>
          </rPr>
          <t>Within the traveled way, vertical manhole adjustments are performed when pavement work is proposed around an existing manhole to ensure a smooth riding surface. Manholes may also be adjusted outside of the traveled way when grade changes are anticipated as part of a project.</t>
        </r>
      </text>
    </comment>
    <comment ref="A21" authorId="0" shapeId="0" xr:uid="{D32038FB-FA57-4961-91F5-EA749064DA0D}">
      <text>
        <r>
          <rPr>
            <sz val="9"/>
            <color indexed="81"/>
            <rFont val="Tahoma"/>
            <family val="2"/>
          </rPr>
          <t>This is the estimated cost for the utility to perform their relocation design. This cost can vary substantially based on complexity of the design and site-specific factors. Accordingly, this cost should be either provided by or verified by the DelDOT Utility section based on their past experience. This expense can be assumed to be about 15% of the itemized construction cost of the sewer relocations.</t>
        </r>
      </text>
    </comment>
    <comment ref="A22" authorId="0" shapeId="0" xr:uid="{FF093BDE-6816-421A-BE98-F441DDF920BE}">
      <text>
        <r>
          <rPr>
            <sz val="9"/>
            <color indexed="81"/>
            <rFont val="Tahoma"/>
            <family val="2"/>
          </rPr>
          <t>This is the estimated lump sum cost for the utility to mobilize. This expense can be assumed to be about 5% of the itemized construction cost of the sewer relocations.</t>
        </r>
      </text>
    </comment>
    <comment ref="A23" authorId="0" shapeId="0" xr:uid="{E4626199-7CE6-4CEB-8931-890782695CDF}">
      <text>
        <r>
          <rPr>
            <sz val="9"/>
            <color indexed="81"/>
            <rFont val="Tahoma"/>
            <family val="2"/>
          </rPr>
          <t xml:space="preserve">This is the cost to allow traffic movement around the relocation work. This cost is estimated by the amount of days the work will take place.  </t>
        </r>
      </text>
    </comment>
    <comment ref="A24" authorId="0" shapeId="0" xr:uid="{D2F70AC5-A238-4522-B16C-31BBA82BE0D6}">
      <text>
        <r>
          <rPr>
            <sz val="9"/>
            <color indexed="81"/>
            <rFont val="Tahoma"/>
            <family val="2"/>
          </rPr>
          <t>Open cutting is only used in locations where the installation area is physically accessible and allowed per utility regulation.</t>
        </r>
      </text>
    </comment>
    <comment ref="A25" authorId="0" shapeId="0" xr:uid="{541D07BD-1A61-4F37-844C-E465234D0BE7}">
      <text>
        <r>
          <rPr>
            <sz val="9"/>
            <color indexed="81"/>
            <rFont val="Tahoma"/>
            <family val="2"/>
          </rPr>
          <t>Directional drilling is used when the installation area is otherwise inaccessible due to surface condition (i.e. pavement, water body etc.)</t>
        </r>
      </text>
    </comment>
    <comment ref="A26" authorId="0" shapeId="0" xr:uid="{060B8797-51D3-4BAD-8A01-52E57814C217}">
      <text>
        <r>
          <rPr>
            <sz val="9"/>
            <color indexed="81"/>
            <rFont val="Tahoma"/>
            <family val="2"/>
          </rPr>
          <t xml:space="preserve">Casings are used to encapsulate and protect sewer lines from damage and to protect the road box from damage in the event of a leak. For estimate purposes, a casing should be prescribed on applications which cross roadways or railways. Open cutting is only used in locations where the installation area is physically accessible and allowed per utility regulation. </t>
        </r>
      </text>
    </comment>
    <comment ref="A27" authorId="0" shapeId="0" xr:uid="{D5DD7A97-1862-44DD-BB59-E1A55CBEEEB8}">
      <text>
        <r>
          <rPr>
            <sz val="9"/>
            <color indexed="81"/>
            <rFont val="Tahoma"/>
            <family val="2"/>
          </rPr>
          <t>Casings are used to encapsulate and protect water lines from damage and to protect the road box from damage in the event of a leak. For estimate purposes, a casing should be placed on applications which cross roadways or railways. Directional drilling is used when the installation area is otherwise inaccessible due to surface condition (i.e. pavement, water body etc.)</t>
        </r>
      </text>
    </comment>
    <comment ref="A28" authorId="0" shapeId="0" xr:uid="{6A1B374C-1717-422E-B7BD-259A1C6BF563}">
      <text>
        <r>
          <rPr>
            <sz val="9"/>
            <color indexed="81"/>
            <rFont val="Tahoma"/>
            <family val="2"/>
          </rPr>
          <t>Utility manholes are installed to provide access to an underground utility and to satisfy routing needs. Different utilities have different manhole spacing requirements which depend on sewer diameter, location, and flow condition. For purposes of this estimate, the distance between manholes on gravity sewer lines should be assumed to be 400 ft.</t>
        </r>
      </text>
    </comment>
    <comment ref="A29" authorId="0" shapeId="0" xr:uid="{C268B330-342C-4E09-B436-56CFF279CD75}">
      <text>
        <r>
          <rPr>
            <sz val="9"/>
            <color indexed="81"/>
            <rFont val="Tahoma"/>
            <family val="2"/>
          </rPr>
          <t>This is the estimated cost for each individual service line to a property. Service lines are typically installed with a cleanout so that the line can be accessed in case of a backup.</t>
        </r>
      </text>
    </comment>
    <comment ref="A30" authorId="0" shapeId="0" xr:uid="{C5AFCA67-40F4-4136-B55D-7186726345EC}">
      <text>
        <r>
          <rPr>
            <sz val="9"/>
            <color indexed="81"/>
            <rFont val="Tahoma"/>
            <family val="2"/>
          </rPr>
          <t>Within the traveled way, vertical manhole adjustments are performed when pavement work is proposed around an existing manhole to ensure a smooth riding surface. Manholes may also be adjusted outside of the traveled way when grade changes are anticipated as part of a project.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Mike Nauman</author>
  </authors>
  <commentList>
    <comment ref="A6" authorId="0" shapeId="0" xr:uid="{C2778052-1F23-4914-A61C-61DCBDD17B92}">
      <text>
        <r>
          <rPr>
            <sz val="9"/>
            <color indexed="81"/>
            <rFont val="Tahoma"/>
            <family val="2"/>
          </rPr>
          <t>This is the estimated cost for the utility to perform their relocation design. This cost can vary substantially based on complexity of the design and site-specific factors. Accordingly, this cost should be either provided by or verified by the DelDOT Utility section based on their past experience. This expense can be assumed to be about 15% of the itemized construction cost of the gas relocations.</t>
        </r>
      </text>
    </comment>
    <comment ref="A7" authorId="0" shapeId="0" xr:uid="{B6ACD2ED-BA22-4420-A51E-F10EDD90B0A4}">
      <text>
        <r>
          <rPr>
            <sz val="9"/>
            <color indexed="81"/>
            <rFont val="Tahoma"/>
            <family val="2"/>
          </rPr>
          <t>This is the estimated lump sum cost for the utility to mobilize. This expense can be assumed to be about 5% of the itemized construction cost of the gas relocations.</t>
        </r>
      </text>
    </comment>
    <comment ref="A8" authorId="0" shapeId="0" xr:uid="{EE388433-45C5-4CB2-83C5-90C1BCBA11C8}">
      <text>
        <r>
          <rPr>
            <sz val="9"/>
            <color indexed="81"/>
            <rFont val="Tahoma"/>
            <family val="2"/>
          </rPr>
          <t xml:space="preserve">This is the cost to allow traffic movement around the relocation work. This cost is estimated by the amount of days the work will take place.  </t>
        </r>
      </text>
    </comment>
    <comment ref="A9" authorId="0" shapeId="0" xr:uid="{4AE813BA-67D2-4579-96FF-440728537490}">
      <text>
        <r>
          <rPr>
            <sz val="9"/>
            <color indexed="81"/>
            <rFont val="Tahoma"/>
            <family val="2"/>
          </rPr>
          <t xml:space="preserve">Gas distribution lines are used to deliver gas from a transmission system to end-use customers. Unlike transmission systems, which carry large volumes of natural gas at high pressure, the distribution system operates at lower pressures and through smaller diameter pipes. Open cutting is only used in locations where the installation area is physically accessible and allowed per utility regulation. </t>
        </r>
      </text>
    </comment>
    <comment ref="A10" authorId="0" shapeId="0" xr:uid="{4F0243DD-3635-4048-9E7A-5E7CC91D56EA}">
      <text>
        <r>
          <rPr>
            <sz val="9"/>
            <color indexed="81"/>
            <rFont val="Tahoma"/>
            <family val="2"/>
          </rPr>
          <t>Gas distribution lines are used to deliver gas from a transmission system to end-use customers. Unlike transmission systems which carry large volumes of natural gas at high pressure, the distribution system operates at lower pressures and through smaller diameter pipes. Directional drilling is used when the installation area is otherwise inaccessible due to surface condition (i.e. pavement, water body etc.)</t>
        </r>
      </text>
    </comment>
    <comment ref="A11" authorId="0" shapeId="0" xr:uid="{A5645024-09BA-4299-8CDF-8C735A0A6F4E}">
      <text>
        <r>
          <rPr>
            <sz val="9"/>
            <color indexed="81"/>
            <rFont val="Tahoma"/>
            <family val="2"/>
          </rPr>
          <t xml:space="preserve">Gas transmission lines are used to transport natural gas over long distances. These lines are high-pressure and are larger in diameter than distribution lines. Open cutting is used in locations where the installation area is physically accessible and allowed per utility regulation. </t>
        </r>
      </text>
    </comment>
    <comment ref="A12" authorId="0" shapeId="0" xr:uid="{064AD7F5-D649-4ECD-8CCE-60CE18695441}">
      <text>
        <r>
          <rPr>
            <sz val="9"/>
            <color indexed="81"/>
            <rFont val="Tahoma"/>
            <family val="2"/>
          </rPr>
          <t>Gas transmission lines are used to transport natural gas over long distances. These lines are high-pressure and are larger in diameter than distribution lines. Directional drilling is used when the installation area is otherwise inaccessible due to surface condition (i.e. pavement, water body etc.)</t>
        </r>
      </text>
    </comment>
    <comment ref="A13" authorId="0" shapeId="0" xr:uid="{FEA386EA-5BCD-464C-B59E-6CA5D1C09853}">
      <text>
        <r>
          <rPr>
            <sz val="9"/>
            <color indexed="81"/>
            <rFont val="Tahoma"/>
            <family val="2"/>
          </rPr>
          <t>Within the traveled way, vertical manhole adjustments are performed when pavement work is proposed around an existing manhole to ensure a smooth riding surface. Manholes may also be adjusted outside of the traveled way when grade changes are anticipated as part of a project.</t>
        </r>
      </text>
    </comment>
    <comment ref="A19" authorId="0" shapeId="0" xr:uid="{BAA8E812-53BE-49BB-939D-BAB46F157BB0}">
      <text>
        <r>
          <rPr>
            <sz val="9"/>
            <color indexed="81"/>
            <rFont val="Tahoma"/>
            <family val="2"/>
          </rPr>
          <t>This is the estimated cost for the utility to perform their relocation design. This cost can vary substantially based on complexity of the design and site-specific factors. Accordingly, this cost should be either provided by or verified by the DelDOT Utility section based on their past experience. This expense can be assumed to be about 15% of the itemized construction cost of the gas relocations.</t>
        </r>
      </text>
    </comment>
    <comment ref="A20" authorId="0" shapeId="0" xr:uid="{27E529EB-5FD5-4320-9E19-6A4793215D24}">
      <text>
        <r>
          <rPr>
            <sz val="9"/>
            <color indexed="81"/>
            <rFont val="Tahoma"/>
            <family val="2"/>
          </rPr>
          <t>This is the estimated lump sum cost for the utility to mobilize. This expense can be assumed to be about 5% of the itemized construction cost of the gas relocations.</t>
        </r>
      </text>
    </comment>
    <comment ref="A21" authorId="0" shapeId="0" xr:uid="{A379B8D2-0799-4B31-B185-91275DA1ECB5}">
      <text>
        <r>
          <rPr>
            <sz val="9"/>
            <color indexed="81"/>
            <rFont val="Tahoma"/>
            <family val="2"/>
          </rPr>
          <t xml:space="preserve">This is the cost to allow traffic movement around the relocation work. This cost is estimated by the amount of days the work will take place.  </t>
        </r>
      </text>
    </comment>
    <comment ref="A22" authorId="0" shapeId="0" xr:uid="{F669B7EB-A5DA-4198-9316-E64DF8835F4B}">
      <text>
        <r>
          <rPr>
            <sz val="9"/>
            <color indexed="81"/>
            <rFont val="Tahoma"/>
            <family val="2"/>
          </rPr>
          <t xml:space="preserve">Gas distribution lines are used to deliver gas from a transmission system to end-use customers. Unlike transmission systems, which carry large volumes of natural gas at high pressure, the distribution system operates at lower pressures and through smaller diameter pipes. Open cutting is only used in locations where the installation area is physically accessible and allowed per utility regulation. </t>
        </r>
      </text>
    </comment>
    <comment ref="A23" authorId="0" shapeId="0" xr:uid="{13189FAE-7AD0-4206-858C-67F5F3DBDDA1}">
      <text>
        <r>
          <rPr>
            <sz val="9"/>
            <color indexed="81"/>
            <rFont val="Tahoma"/>
            <family val="2"/>
          </rPr>
          <t>Gas distribution lines are used to deliver gas from a transmission system to end-use customers. Unlike transmission systems which carry large volumes of natural gas at high pressure, the distribution system operates at lower pressures and through smaller diameter pipes. Directional drilling is used when the installation area is otherwise inaccessible due to surface condition (i.e. pavement, water body etc.)</t>
        </r>
      </text>
    </comment>
    <comment ref="A24" authorId="0" shapeId="0" xr:uid="{C25EF022-250C-4A24-9569-83F46AEA2D9C}">
      <text>
        <r>
          <rPr>
            <sz val="9"/>
            <color indexed="81"/>
            <rFont val="Tahoma"/>
            <family val="2"/>
          </rPr>
          <t xml:space="preserve">Gas transmission lines are used to transport natural gas over long distances. These lines are high-pressure and are larger in diameter than distribution lines. Open cutting is used in locations where the installation area is physically accessible and allowed per utility regulation. </t>
        </r>
      </text>
    </comment>
    <comment ref="A25" authorId="0" shapeId="0" xr:uid="{4B9AD4F0-9751-4B40-AA09-467C7C7EAE00}">
      <text>
        <r>
          <rPr>
            <sz val="9"/>
            <color indexed="81"/>
            <rFont val="Tahoma"/>
            <family val="2"/>
          </rPr>
          <t>Gas transmission lines are used to transport natural gas over long distances. These lines are high-pressure and are larger in diameter than distribution lines. Directional drilling is used when the installation area is otherwise inaccessible due to surface condition (i.e. pavement, water body etc.)</t>
        </r>
      </text>
    </comment>
    <comment ref="A26" authorId="0" shapeId="0" xr:uid="{D9FC5F9A-08DE-433C-95D3-33AE9914B1ED}">
      <text>
        <r>
          <rPr>
            <sz val="9"/>
            <color indexed="81"/>
            <rFont val="Tahoma"/>
            <family val="2"/>
          </rPr>
          <t>Within the traveled way, vertical manhole adjustments are performed when pavement work is proposed around an existing manhole to ensure a smooth riding surface. Manholes may also be adjusted outside of the traveled way when grade changes are anticipated as part of a project.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Mike Nauman</author>
  </authors>
  <commentList>
    <comment ref="A6" authorId="0" shapeId="0" xr:uid="{3D1D9FC1-441F-4E01-9685-2D66EDFA9BF3}">
      <text>
        <r>
          <rPr>
            <sz val="9"/>
            <color indexed="81"/>
            <rFont val="Tahoma"/>
            <family val="2"/>
          </rPr>
          <t>This is the estimated cost for the utility to perform their relocation design. This cost can vary substantially based on complexity of the design and site-specific factors. Accordingly, this cost should be either provided by or verified by the DelDOT Utility section based on their past experience. This expense can be assumed to be about 15% of the itemized construction cost of the misc. relocations.</t>
        </r>
      </text>
    </comment>
    <comment ref="A7" authorId="0" shapeId="0" xr:uid="{65D4761C-0427-4C00-9D0F-EA605FD46D06}">
      <text>
        <r>
          <rPr>
            <sz val="9"/>
            <color indexed="81"/>
            <rFont val="Tahoma"/>
            <family val="2"/>
          </rPr>
          <t>This is the estimated lump sum cost for the utility to mobilize. This expense can be assumed to be about 5% of the itemized construction cost of the misc. relocations.</t>
        </r>
      </text>
    </comment>
    <comment ref="A8" authorId="0" shapeId="0" xr:uid="{A22C74C7-4854-4487-953A-45610565858B}">
      <text>
        <r>
          <rPr>
            <sz val="9"/>
            <color indexed="81"/>
            <rFont val="Tahoma"/>
            <family val="2"/>
          </rPr>
          <t xml:space="preserve">This is the cost to allow traffic movement around the relocation work. This cost is estimated by the amount of days the work will take place.  </t>
        </r>
      </text>
    </comment>
    <comment ref="A9" authorId="0" shapeId="0" xr:uid="{42BB1CB4-17F2-4A3A-A7E7-AC4AB894CA22}">
      <text>
        <r>
          <rPr>
            <sz val="9"/>
            <color indexed="81"/>
            <rFont val="Tahoma"/>
            <family val="2"/>
          </rPr>
          <t>Add a description to this cell for any miscellaneous utility line relocation work required.</t>
        </r>
      </text>
    </comment>
    <comment ref="A10" authorId="0" shapeId="0" xr:uid="{8227B64B-CE82-44FD-8492-46BC250D79CE}">
      <text>
        <r>
          <rPr>
            <sz val="9"/>
            <color indexed="81"/>
            <rFont val="Tahoma"/>
            <family val="2"/>
          </rPr>
          <t>Add a description to this cell for any miscellaneous utility line relocation work required.</t>
        </r>
      </text>
    </comment>
    <comment ref="A11" authorId="0" shapeId="0" xr:uid="{2BD58196-DBAD-4322-A26F-CAE8E2B5C3F7}">
      <text>
        <r>
          <rPr>
            <sz val="9"/>
            <color indexed="81"/>
            <rFont val="Tahoma"/>
            <family val="2"/>
          </rPr>
          <t>Add a description to this cell for any miscellaneous utility line relocation work required.</t>
        </r>
      </text>
    </comment>
    <comment ref="A12" authorId="0" shapeId="0" xr:uid="{BC98FF44-6056-4C28-87D3-F84346311459}">
      <text>
        <r>
          <rPr>
            <sz val="9"/>
            <color indexed="81"/>
            <rFont val="Tahoma"/>
            <family val="2"/>
          </rPr>
          <t>Add a description to this cell for any miscellaneous utility line relocation work required.</t>
        </r>
      </text>
    </comment>
    <comment ref="A13" authorId="0" shapeId="0" xr:uid="{CFF1D0F0-FBDA-4BFF-AED4-5756ABE032B3}">
      <text>
        <r>
          <rPr>
            <sz val="9"/>
            <color indexed="81"/>
            <rFont val="Tahoma"/>
            <family val="2"/>
          </rPr>
          <t>Add a description to this cell for any miscellaneous utility relocation work required.</t>
        </r>
      </text>
    </comment>
    <comment ref="A14" authorId="0" shapeId="0" xr:uid="{6A984A75-5EBD-4118-B3F9-F745912577BF}">
      <text>
        <r>
          <rPr>
            <sz val="9"/>
            <color indexed="81"/>
            <rFont val="Tahoma"/>
            <family val="2"/>
          </rPr>
          <t>Add a description to this cell for any miscellaneous utility relocation work required.</t>
        </r>
      </text>
    </comment>
    <comment ref="A15" authorId="0" shapeId="0" xr:uid="{80379672-E97B-4EDE-BE64-CCA8F7EBC99A}">
      <text>
        <r>
          <rPr>
            <sz val="9"/>
            <color indexed="81"/>
            <rFont val="Tahoma"/>
            <family val="2"/>
          </rPr>
          <t>Add a description to this cell for any miscellaneous utility relocation work required.</t>
        </r>
      </text>
    </comment>
    <comment ref="A16" authorId="0" shapeId="0" xr:uid="{B23E5CBE-A06A-4CE2-9A7C-F924189220D6}">
      <text>
        <r>
          <rPr>
            <sz val="9"/>
            <color indexed="81"/>
            <rFont val="Tahoma"/>
            <family val="2"/>
          </rPr>
          <t>Add a description to this cell for any miscellaneous utility relocation work required.</t>
        </r>
      </text>
    </comment>
    <comment ref="A22" authorId="0" shapeId="0" xr:uid="{7318AF19-9DBD-45ED-A0F0-2562A52D33DA}">
      <text>
        <r>
          <rPr>
            <sz val="9"/>
            <color indexed="81"/>
            <rFont val="Tahoma"/>
            <family val="2"/>
          </rPr>
          <t>This is the estimated cost for the utility to perform their relocation design. This cost can vary substantially based on complexity of the design and site-specific factors. Accordingly, this cost should be either provided by or verified by the DelDOT Utility section based on their past experience. This expense can be assumed to be about 15% of the itemized construction cost of the misc. relocations.</t>
        </r>
      </text>
    </comment>
    <comment ref="A23" authorId="0" shapeId="0" xr:uid="{B4660EE8-6DE2-4526-AAAB-770A98C01739}">
      <text>
        <r>
          <rPr>
            <sz val="9"/>
            <color indexed="81"/>
            <rFont val="Tahoma"/>
            <family val="2"/>
          </rPr>
          <t>This is the estimated lump sum cost for the utility to mobilize. This expense can be assumed to be about 5% of the itemized construction cost of the misc. relocations.</t>
        </r>
      </text>
    </comment>
    <comment ref="A24" authorId="0" shapeId="0" xr:uid="{28087FC2-6049-4412-A1AF-6076316A2A3C}">
      <text>
        <r>
          <rPr>
            <sz val="9"/>
            <color indexed="81"/>
            <rFont val="Tahoma"/>
            <family val="2"/>
          </rPr>
          <t xml:space="preserve">This is the cost to allow traffic movement around the relocation work. This cost is estimated by the amount of days the work will take place.  </t>
        </r>
      </text>
    </comment>
    <comment ref="A25" authorId="0" shapeId="0" xr:uid="{EAD82FBB-72D2-4044-B761-F2CE6F374C98}">
      <text>
        <r>
          <rPr>
            <sz val="9"/>
            <color indexed="81"/>
            <rFont val="Tahoma"/>
            <family val="2"/>
          </rPr>
          <t>Add a description to this cell for any miscellaneous utility line relocation work required.</t>
        </r>
      </text>
    </comment>
    <comment ref="A26" authorId="0" shapeId="0" xr:uid="{99D72F53-025C-4067-80F8-C5110258D5B2}">
      <text>
        <r>
          <rPr>
            <sz val="9"/>
            <color indexed="81"/>
            <rFont val="Tahoma"/>
            <family val="2"/>
          </rPr>
          <t>Add a description to this cell for any miscellaneous utility line relocation work required.</t>
        </r>
      </text>
    </comment>
    <comment ref="A27" authorId="0" shapeId="0" xr:uid="{AB17DE1F-0A04-4240-85AE-EC79B448992C}">
      <text>
        <r>
          <rPr>
            <sz val="9"/>
            <color indexed="81"/>
            <rFont val="Tahoma"/>
            <family val="2"/>
          </rPr>
          <t>Add a description to this cell for any miscellaneous utility line relocation work required.</t>
        </r>
      </text>
    </comment>
    <comment ref="A28" authorId="0" shapeId="0" xr:uid="{3A8E367D-E887-403F-9190-740B8B1215C7}">
      <text>
        <r>
          <rPr>
            <sz val="9"/>
            <color indexed="81"/>
            <rFont val="Tahoma"/>
            <family val="2"/>
          </rPr>
          <t>Add a description to this cell for any miscellaneous utility line relocation work required.</t>
        </r>
      </text>
    </comment>
    <comment ref="A29" authorId="0" shapeId="0" xr:uid="{823B0B09-6F0B-4404-9890-2588D20BA55A}">
      <text>
        <r>
          <rPr>
            <sz val="9"/>
            <color indexed="81"/>
            <rFont val="Tahoma"/>
            <family val="2"/>
          </rPr>
          <t>Add a description to this cell for any miscellaneous utility relocation work required.</t>
        </r>
      </text>
    </comment>
    <comment ref="A30" authorId="0" shapeId="0" xr:uid="{55E235FF-B4E1-463A-8CAC-9015DFE82998}">
      <text>
        <r>
          <rPr>
            <sz val="9"/>
            <color indexed="81"/>
            <rFont val="Tahoma"/>
            <family val="2"/>
          </rPr>
          <t>Add a description to this cell for any miscellaneous utility relocation work required.</t>
        </r>
      </text>
    </comment>
    <comment ref="A31" authorId="0" shapeId="0" xr:uid="{E409E5CB-CA02-4208-BBF2-F77D1EC5503F}">
      <text>
        <r>
          <rPr>
            <sz val="9"/>
            <color indexed="81"/>
            <rFont val="Tahoma"/>
            <family val="2"/>
          </rPr>
          <t>Add a description to this cell for any miscellaneous utility relocation work required.</t>
        </r>
      </text>
    </comment>
    <comment ref="A32" authorId="0" shapeId="0" xr:uid="{BC3B8D4E-92D0-4AF2-8CF7-A1EFE386BEC4}">
      <text>
        <r>
          <rPr>
            <sz val="9"/>
            <color indexed="81"/>
            <rFont val="Tahoma"/>
            <family val="2"/>
          </rPr>
          <t>Add a description to this cell for any miscellaneous utility relocation work required.</t>
        </r>
      </text>
    </comment>
  </commentList>
</comments>
</file>

<file path=xl/sharedStrings.xml><?xml version="1.0" encoding="utf-8"?>
<sst xmlns="http://schemas.openxmlformats.org/spreadsheetml/2006/main" count="798" uniqueCount="99">
  <si>
    <t>Non-Reimbursable</t>
  </si>
  <si>
    <t>Reimbursable</t>
  </si>
  <si>
    <t>Power Company Relocation Costs</t>
  </si>
  <si>
    <t>Units</t>
  </si>
  <si>
    <t>Subtotal</t>
  </si>
  <si>
    <t>Reimbursable Costs</t>
  </si>
  <si>
    <t>Unit Cost</t>
  </si>
  <si>
    <t>Total</t>
  </si>
  <si>
    <t>Water Company Relocation Costs</t>
  </si>
  <si>
    <t>Sewer Company Relocation Costs</t>
  </si>
  <si>
    <t>Gas Company Relocation Costs</t>
  </si>
  <si>
    <t>LF</t>
  </si>
  <si>
    <t>EA</t>
  </si>
  <si>
    <t>Facilities, Manholes</t>
  </si>
  <si>
    <t>Utility Owner</t>
  </si>
  <si>
    <t>Quantity</t>
  </si>
  <si>
    <t>Miscellaneous Relocation Costs</t>
  </si>
  <si>
    <t>Communication Company Relocation Costs</t>
  </si>
  <si>
    <t>Facilities, Misc Line 1</t>
  </si>
  <si>
    <t>Facilities, Misc Line 2</t>
  </si>
  <si>
    <t>Prel Eng. - Design Cost</t>
  </si>
  <si>
    <t>MOT</t>
  </si>
  <si>
    <t>DAY</t>
  </si>
  <si>
    <t>Vertical Manhole Adjustment</t>
  </si>
  <si>
    <t>Vertical Valve Adjustments</t>
  </si>
  <si>
    <t>Holding Pole</t>
  </si>
  <si>
    <t>Furnish &amp; Install Poles - Distribution</t>
  </si>
  <si>
    <t>Furnish &amp; Install Poles - Transmission</t>
  </si>
  <si>
    <t>Furnish &amp; Install Cable</t>
  </si>
  <si>
    <t>Furnish &amp; Install Conduit - Open Cut</t>
  </si>
  <si>
    <t>Furnish &amp; Install Conduit - Drilled</t>
  </si>
  <si>
    <t>Furnish &amp; Install Manholes</t>
  </si>
  <si>
    <t>Furnish &amp; Install or Adjust Guy/Anchor</t>
  </si>
  <si>
    <t>Furnish &amp; Install Poles</t>
  </si>
  <si>
    <t>Furnish &amp; Install Copper Cable</t>
  </si>
  <si>
    <t>Furnish &amp; Install Fiber Cable</t>
  </si>
  <si>
    <t>Furnish &amp; Install Water Valve</t>
  </si>
  <si>
    <t>Furnish &amp; Install PVC Water Main - Open Cut</t>
  </si>
  <si>
    <t>Furnish &amp; Install PVC Water Main - Drilled</t>
  </si>
  <si>
    <t>Furnish &amp; Install Casing - Open Cut</t>
  </si>
  <si>
    <t>Furnish &amp; Install Casing - Drilled</t>
  </si>
  <si>
    <t>Furnish &amp; Install Fire Hydrants w/ Appertanances</t>
  </si>
  <si>
    <t>Furnish &amp; Install SS Main - Open Cut</t>
  </si>
  <si>
    <t>Furnish &amp; Install SS Main - Drilled</t>
  </si>
  <si>
    <t>Furnish &amp; Install Services/Cleanouts</t>
  </si>
  <si>
    <t>Furnish &amp; Install Dist Gas Main - Open Cut</t>
  </si>
  <si>
    <t>Furnish &amp; Install Dist Gas Main - Drilled</t>
  </si>
  <si>
    <t>Furnish &amp; Install Trans Gas Main - Open Cut</t>
  </si>
  <si>
    <t>Furnish &amp; Install Trans Gas Main- Drilled</t>
  </si>
  <si>
    <t>Furnish &amp; Install or Relo Services &amp; Meter Pits</t>
  </si>
  <si>
    <t>Furnish &amp; Install Steel Casing - Drilled</t>
  </si>
  <si>
    <t>Furnish &amp; Install Steel Casing - Open Cut</t>
  </si>
  <si>
    <t>Furnish &amp; Install Tie-In to Existing Water Main</t>
  </si>
  <si>
    <t>Furnish &amp; Install 2" Temporary Blow-off Assembly</t>
  </si>
  <si>
    <t>Furnish &amp; Install Bends or Elbows</t>
  </si>
  <si>
    <t>Furnish &amp; Install FPVC Casing - Drilled</t>
  </si>
  <si>
    <t>Work Item</t>
  </si>
  <si>
    <t>LS</t>
  </si>
  <si>
    <t>Non-Reimbursable Costs</t>
  </si>
  <si>
    <t>Labor/Equip  - Construction Cost</t>
  </si>
  <si>
    <t>Furnish &amp; Install Ductile Iron Pipe - Open Cut</t>
  </si>
  <si>
    <t>Enter Communication Company 3 Name or "NA"</t>
  </si>
  <si>
    <t>Enter Communication Company 2 Name or "NA"</t>
  </si>
  <si>
    <t>Enter Water Company 1 Name or "NA"</t>
  </si>
  <si>
    <t>Enter Water Company 2 Name or "NA"</t>
  </si>
  <si>
    <t>Enter Water Company 3 Name or "NA"</t>
  </si>
  <si>
    <t>Enter Communication Company 1 Name or "NA"</t>
  </si>
  <si>
    <t>Enter Sewer Company 1 Name or "NA"</t>
  </si>
  <si>
    <t>Enter Sewer Company 2 Name or "NA"</t>
  </si>
  <si>
    <t>Enter Sewer Company 3 Name or "NA"</t>
  </si>
  <si>
    <t>Enter Power Company 1 Name or "NA"</t>
  </si>
  <si>
    <t>Enter Power Company 2 Name or "NA"</t>
  </si>
  <si>
    <t>Enter Power Company 3 Name or "NA"</t>
  </si>
  <si>
    <t>Enter Gas Company 1 Name or "NA"</t>
  </si>
  <si>
    <t>Enter Gas Company 2 Name or "NA"</t>
  </si>
  <si>
    <t>Enter Gas Company 3 Name or "NA"</t>
  </si>
  <si>
    <t>Enter Misc. Company 1 Name or "NA"</t>
  </si>
  <si>
    <t>Enter Misc. Company 2 Name or "NA"</t>
  </si>
  <si>
    <t>Enter Misc. Company 3 Name or "NA"</t>
  </si>
  <si>
    <t>Cost Summary</t>
  </si>
  <si>
    <t>Project Number:</t>
  </si>
  <si>
    <t>Utility Coordinator:</t>
  </si>
  <si>
    <t>Design Contact:</t>
  </si>
  <si>
    <t>Date Completed:</t>
  </si>
  <si>
    <t>Cost Estimate Summary</t>
  </si>
  <si>
    <t>Originator Notes (These Notes Do Not Print)</t>
  </si>
  <si>
    <t>Labor/Equip - Construction Cost</t>
  </si>
  <si>
    <t>Facilities, Misc Line 3</t>
  </si>
  <si>
    <t>Facilities, Misc Line 4</t>
  </si>
  <si>
    <t>Facilities, Other 1</t>
  </si>
  <si>
    <t>Facilities, Other 2</t>
  </si>
  <si>
    <t>Facilities, Other 3</t>
  </si>
  <si>
    <t>Facilities, Other 4</t>
  </si>
  <si>
    <t>Furnish &amp; Install Ductile Iron Pipe - Drilled</t>
  </si>
  <si>
    <t>Estimate Prepared by:</t>
  </si>
  <si>
    <t>Cap &amp; Retire in Place Existing Main</t>
  </si>
  <si>
    <t>Estimator Notes</t>
  </si>
  <si>
    <t>DelDOT Responsibility (calculated as a percentage)</t>
  </si>
  <si>
    <t>Other Sponsor Responsibility (as a 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</si>
</sst>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sz val="11"/>
      <name val="Calibri"/>
      <family val="2"/>
      <scheme val="minor"/>
    </font>
    <font>
      <sz val="9"/>
      <color indexed="81"/>
      <name val="Tahoma"/>
      <family val="2"/>
    </font>
  </fonts>
  <fills count="13">
    <fill>
      <patternFill patternType="none"/>
    </fill>
    <fill>
      <patternFill patternType="gray125"/>
    </fill>
    <fill>
      <patternFill patternType="solid">
        <fgColor theme="0" tint="-0.249977111117893"/>
        <bgColor indexed="64"/>
      </patternFill>
    </fill>
    <fill>
      <patternFill patternType="solid">
        <fgColor theme="4" tint="0.59999389629810485"/>
        <bgColor indexed="65"/>
      </patternFill>
    </fill>
    <fill>
      <patternFill patternType="solid">
        <fgColor theme="7" tint="0.59999389629810485"/>
        <bgColor indexed="65"/>
      </patternFill>
    </fill>
    <fill>
      <patternFill patternType="solid">
        <fgColor theme="1"/>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ECF664"/>
        <bgColor indexed="64"/>
      </patternFill>
    </fill>
    <fill>
      <patternFill patternType="solid">
        <fgColor theme="7"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44" fontId="2" fillId="0" borderId="0" applyFont="0" applyFill="0" applyBorder="0" applyAlignment="0" applyProtection="0"/>
    <xf numFmtId="9" fontId="2" fillId="0" borderId="0" applyFont="0" applyFill="0" applyBorder="0" applyAlignment="0" applyProtection="0"/>
    <xf numFmtId="0" fontId="2" fillId="3" borderId="0" applyNumberFormat="0" applyBorder="0" applyAlignment="0" applyProtection="0"/>
    <xf numFmtId="0" fontId="2" fillId="4" borderId="0" applyNumberFormat="0" applyBorder="0" applyAlignment="0" applyProtection="0"/>
  </cellStyleXfs>
  <cellXfs count="162">
    <xf numFmtId="0" fontId="0" fillId="0" borderId="0" xfId="0"/>
    <xf numFmtId="0" fontId="0" fillId="0" borderId="1" xfId="0" applyBorder="1"/>
    <xf numFmtId="0" fontId="0" fillId="0" borderId="6" xfId="0" applyBorder="1"/>
    <xf numFmtId="0" fontId="0" fillId="0" borderId="0" xfId="0" applyBorder="1" applyAlignment="1">
      <alignment horizontal="right"/>
    </xf>
    <xf numFmtId="0" fontId="0" fillId="0" borderId="0" xfId="0" applyBorder="1"/>
    <xf numFmtId="44" fontId="0" fillId="0" borderId="0" xfId="0" applyNumberFormat="1"/>
    <xf numFmtId="44" fontId="0" fillId="0" borderId="0" xfId="0" applyNumberFormat="1" applyBorder="1"/>
    <xf numFmtId="0" fontId="0" fillId="0" borderId="0" xfId="0"/>
    <xf numFmtId="0" fontId="0" fillId="0" borderId="0" xfId="0"/>
    <xf numFmtId="0" fontId="0" fillId="0" borderId="0" xfId="0" applyNumberFormat="1"/>
    <xf numFmtId="14" fontId="0" fillId="0" borderId="0" xfId="0" applyNumberFormat="1"/>
    <xf numFmtId="44" fontId="0" fillId="0" borderId="0" xfId="0" applyNumberFormat="1" applyFill="1" applyBorder="1"/>
    <xf numFmtId="0" fontId="0" fillId="0" borderId="0" xfId="0" applyAlignment="1">
      <alignment horizontal="right"/>
    </xf>
    <xf numFmtId="0" fontId="0" fillId="0" borderId="0" xfId="0" applyFill="1"/>
    <xf numFmtId="0" fontId="1" fillId="0" borderId="1" xfId="0" applyFont="1" applyBorder="1" applyAlignment="1">
      <alignment horizontal="center"/>
    </xf>
    <xf numFmtId="44" fontId="1" fillId="0" borderId="1" xfId="0" applyNumberFormat="1" applyFont="1" applyBorder="1" applyAlignment="1">
      <alignment horizontal="center"/>
    </xf>
    <xf numFmtId="44" fontId="0" fillId="0" borderId="1" xfId="0" applyNumberFormat="1" applyFill="1" applyBorder="1"/>
    <xf numFmtId="0" fontId="1" fillId="0" borderId="11" xfId="0" applyFont="1" applyBorder="1" applyAlignment="1">
      <alignment horizontal="center"/>
    </xf>
    <xf numFmtId="0" fontId="1" fillId="0" borderId="12" xfId="0" applyFont="1" applyBorder="1" applyAlignment="1">
      <alignment horizontal="center"/>
    </xf>
    <xf numFmtId="0" fontId="0" fillId="0" borderId="11" xfId="0" applyBorder="1" applyAlignment="1">
      <alignment horizontal="center"/>
    </xf>
    <xf numFmtId="0" fontId="0" fillId="0" borderId="11" xfId="0" applyFill="1" applyBorder="1" applyAlignment="1">
      <alignment horizontal="center"/>
    </xf>
    <xf numFmtId="0" fontId="0" fillId="0" borderId="0" xfId="0" applyFill="1" applyBorder="1" applyAlignment="1">
      <alignment horizontal="right"/>
    </xf>
    <xf numFmtId="0" fontId="0" fillId="0" borderId="0" xfId="0" applyFill="1" applyBorder="1"/>
    <xf numFmtId="44" fontId="0" fillId="0" borderId="15" xfId="0" applyNumberFormat="1" applyFill="1" applyBorder="1"/>
    <xf numFmtId="0" fontId="0" fillId="0" borderId="13" xfId="0" applyFill="1" applyBorder="1" applyAlignment="1">
      <alignment horizontal="center"/>
    </xf>
    <xf numFmtId="44" fontId="0" fillId="0" borderId="6" xfId="0" applyNumberFormat="1" applyFill="1" applyBorder="1"/>
    <xf numFmtId="0" fontId="1" fillId="5" borderId="21" xfId="0" applyFont="1" applyFill="1" applyBorder="1"/>
    <xf numFmtId="0" fontId="1" fillId="0" borderId="22" xfId="0" applyFont="1" applyBorder="1" applyAlignment="1">
      <alignment horizontal="center"/>
    </xf>
    <xf numFmtId="0" fontId="0" fillId="0" borderId="22" xfId="0" applyBorder="1"/>
    <xf numFmtId="0" fontId="0" fillId="0" borderId="22" xfId="0" applyFill="1" applyBorder="1"/>
    <xf numFmtId="0" fontId="0" fillId="0" borderId="23" xfId="0" applyFill="1" applyBorder="1"/>
    <xf numFmtId="0" fontId="0" fillId="5" borderId="24" xfId="0" applyFill="1" applyBorder="1"/>
    <xf numFmtId="0" fontId="1" fillId="0" borderId="11" xfId="0" applyFont="1" applyFill="1" applyBorder="1" applyAlignment="1">
      <alignment horizontal="center"/>
    </xf>
    <xf numFmtId="0" fontId="0" fillId="0" borderId="0" xfId="0" applyAlignment="1"/>
    <xf numFmtId="44" fontId="0" fillId="7" borderId="1" xfId="0" applyNumberFormat="1" applyFill="1" applyBorder="1"/>
    <xf numFmtId="44" fontId="0" fillId="7" borderId="6" xfId="0" applyNumberFormat="1" applyFill="1" applyBorder="1"/>
    <xf numFmtId="44" fontId="1" fillId="0" borderId="12" xfId="0" applyNumberFormat="1" applyFont="1" applyBorder="1" applyAlignment="1">
      <alignment horizontal="center"/>
    </xf>
    <xf numFmtId="44" fontId="0" fillId="0" borderId="27" xfId="0" applyNumberFormat="1" applyFill="1" applyBorder="1"/>
    <xf numFmtId="0" fontId="0" fillId="5" borderId="21" xfId="0" applyFill="1" applyBorder="1"/>
    <xf numFmtId="0" fontId="1" fillId="5" borderId="24" xfId="0" applyFont="1" applyFill="1" applyBorder="1"/>
    <xf numFmtId="10" fontId="0" fillId="0" borderId="0" xfId="2" applyNumberFormat="1" applyFont="1" applyAlignment="1">
      <alignment horizontal="center"/>
    </xf>
    <xf numFmtId="44" fontId="0" fillId="0" borderId="2" xfId="1" applyFont="1" applyBorder="1"/>
    <xf numFmtId="44" fontId="0" fillId="0" borderId="15" xfId="1" applyFont="1" applyBorder="1"/>
    <xf numFmtId="0" fontId="1" fillId="0" borderId="9" xfId="0" applyFont="1" applyBorder="1" applyAlignment="1">
      <alignment horizontal="center"/>
    </xf>
    <xf numFmtId="0" fontId="1" fillId="0" borderId="10" xfId="0" applyFont="1" applyBorder="1" applyAlignment="1">
      <alignment horizontal="center"/>
    </xf>
    <xf numFmtId="44" fontId="0" fillId="0" borderId="12" xfId="1" applyFont="1" applyBorder="1"/>
    <xf numFmtId="44" fontId="0" fillId="0" borderId="14" xfId="1" applyFont="1" applyBorder="1"/>
    <xf numFmtId="0" fontId="1" fillId="0" borderId="21" xfId="0" applyFont="1" applyBorder="1" applyAlignment="1">
      <alignment horizontal="center"/>
    </xf>
    <xf numFmtId="44" fontId="0" fillId="0" borderId="26" xfId="1" applyFont="1" applyBorder="1"/>
    <xf numFmtId="0" fontId="1" fillId="0" borderId="25" xfId="0" applyFont="1" applyBorder="1" applyAlignment="1">
      <alignment horizontal="center"/>
    </xf>
    <xf numFmtId="0" fontId="0" fillId="0" borderId="30" xfId="0" applyBorder="1" applyAlignment="1">
      <alignment horizontal="center"/>
    </xf>
    <xf numFmtId="0" fontId="0" fillId="0" borderId="0" xfId="0" applyBorder="1" applyAlignment="1"/>
    <xf numFmtId="0" fontId="1" fillId="0" borderId="31" xfId="0" applyFont="1" applyBorder="1" applyAlignment="1">
      <alignment horizontal="center"/>
    </xf>
    <xf numFmtId="0" fontId="0" fillId="0" borderId="33" xfId="0" applyFill="1" applyBorder="1" applyAlignment="1">
      <alignment horizontal="center"/>
    </xf>
    <xf numFmtId="0" fontId="1" fillId="0" borderId="0" xfId="0" applyFont="1" applyBorder="1" applyAlignment="1">
      <alignment horizontal="center"/>
    </xf>
    <xf numFmtId="0" fontId="4" fillId="0" borderId="22" xfId="0" applyFont="1" applyFill="1" applyBorder="1"/>
    <xf numFmtId="0" fontId="4" fillId="0" borderId="11" xfId="0" applyFont="1" applyFill="1" applyBorder="1" applyAlignment="1">
      <alignment horizontal="center"/>
    </xf>
    <xf numFmtId="0" fontId="0" fillId="10" borderId="1" xfId="0" applyFill="1" applyBorder="1" applyProtection="1">
      <protection locked="0"/>
    </xf>
    <xf numFmtId="0" fontId="0" fillId="10" borderId="6" xfId="0" applyFill="1" applyBorder="1" applyProtection="1">
      <protection locked="0"/>
    </xf>
    <xf numFmtId="0" fontId="0" fillId="9" borderId="1" xfId="0" applyFill="1" applyBorder="1" applyProtection="1">
      <protection locked="0"/>
    </xf>
    <xf numFmtId="0" fontId="0" fillId="9" borderId="6" xfId="0" applyFill="1" applyBorder="1" applyProtection="1">
      <protection locked="0"/>
    </xf>
    <xf numFmtId="0" fontId="0" fillId="6" borderId="1" xfId="0" applyFill="1" applyBorder="1" applyProtection="1">
      <protection locked="0"/>
    </xf>
    <xf numFmtId="0" fontId="0" fillId="6" borderId="6" xfId="0" applyFill="1" applyBorder="1" applyProtection="1">
      <protection locked="0"/>
    </xf>
    <xf numFmtId="0" fontId="0" fillId="8" borderId="1" xfId="0" applyFill="1" applyBorder="1" applyProtection="1">
      <protection locked="0"/>
    </xf>
    <xf numFmtId="0" fontId="0" fillId="8" borderId="6" xfId="0" applyFill="1" applyBorder="1" applyProtection="1">
      <protection locked="0"/>
    </xf>
    <xf numFmtId="0" fontId="0" fillId="0" borderId="22" xfId="0" applyFill="1" applyBorder="1" applyProtection="1">
      <protection locked="0"/>
    </xf>
    <xf numFmtId="0" fontId="0" fillId="0" borderId="23" xfId="0" applyFill="1" applyBorder="1" applyProtection="1">
      <protection locked="0"/>
    </xf>
    <xf numFmtId="0" fontId="0" fillId="11" borderId="1" xfId="0" applyFill="1" applyBorder="1" applyProtection="1">
      <protection locked="0"/>
    </xf>
    <xf numFmtId="0" fontId="0" fillId="11" borderId="6" xfId="0" applyFill="1" applyBorder="1" applyProtection="1">
      <protection locked="0"/>
    </xf>
    <xf numFmtId="0" fontId="0" fillId="12" borderId="1" xfId="0" applyFill="1" applyBorder="1" applyProtection="1">
      <protection locked="0"/>
    </xf>
    <xf numFmtId="0" fontId="0" fillId="12" borderId="34" xfId="0" applyFill="1" applyBorder="1" applyProtection="1">
      <protection locked="0"/>
    </xf>
    <xf numFmtId="0" fontId="0" fillId="12" borderId="6" xfId="0" applyFill="1" applyBorder="1" applyProtection="1">
      <protection locked="0"/>
    </xf>
    <xf numFmtId="10" fontId="0" fillId="2" borderId="0" xfId="2" applyNumberFormat="1" applyFont="1" applyFill="1" applyAlignment="1" applyProtection="1">
      <alignment horizontal="center"/>
      <protection locked="0"/>
    </xf>
    <xf numFmtId="0" fontId="0" fillId="6" borderId="1" xfId="0" applyFill="1" applyBorder="1" applyProtection="1"/>
    <xf numFmtId="0" fontId="0" fillId="2" borderId="22" xfId="0" applyFill="1" applyBorder="1" applyProtection="1">
      <protection locked="0"/>
    </xf>
    <xf numFmtId="0" fontId="0" fillId="2" borderId="23" xfId="0" applyFill="1" applyBorder="1" applyProtection="1">
      <protection locked="0"/>
    </xf>
    <xf numFmtId="0" fontId="0" fillId="0" borderId="1" xfId="0" applyFill="1" applyBorder="1" applyProtection="1"/>
    <xf numFmtId="44" fontId="0" fillId="0" borderId="12" xfId="0" applyNumberFormat="1" applyFill="1" applyBorder="1"/>
    <xf numFmtId="44" fontId="0" fillId="0" borderId="14" xfId="0" applyNumberFormat="1" applyFill="1" applyBorder="1"/>
    <xf numFmtId="44" fontId="0" fillId="10" borderId="1" xfId="0" applyNumberFormat="1" applyFill="1" applyBorder="1" applyProtection="1">
      <protection locked="0"/>
    </xf>
    <xf numFmtId="0" fontId="0" fillId="10" borderId="31" xfId="0" applyFill="1" applyBorder="1" applyAlignment="1" applyProtection="1">
      <alignment horizontal="left"/>
      <protection locked="0"/>
    </xf>
    <xf numFmtId="0" fontId="0" fillId="10" borderId="0" xfId="0" applyFill="1" applyAlignment="1" applyProtection="1">
      <alignment horizontal="left"/>
      <protection locked="0"/>
    </xf>
    <xf numFmtId="44" fontId="0" fillId="9" borderId="1" xfId="0" applyNumberFormat="1" applyFill="1" applyBorder="1" applyProtection="1">
      <protection locked="0"/>
    </xf>
    <xf numFmtId="0" fontId="0" fillId="9" borderId="0" xfId="0" applyFill="1" applyProtection="1">
      <protection locked="0"/>
    </xf>
    <xf numFmtId="44" fontId="0" fillId="6" borderId="1" xfId="0" applyNumberFormat="1" applyFill="1" applyBorder="1" applyProtection="1">
      <protection locked="0"/>
    </xf>
    <xf numFmtId="0" fontId="0" fillId="6" borderId="0" xfId="0" applyFill="1" applyProtection="1">
      <protection locked="0"/>
    </xf>
    <xf numFmtId="44" fontId="0" fillId="8" borderId="1" xfId="0" applyNumberFormat="1" applyFill="1" applyBorder="1" applyProtection="1">
      <protection locked="0"/>
    </xf>
    <xf numFmtId="44" fontId="0" fillId="8" borderId="1" xfId="1" applyFont="1" applyFill="1" applyBorder="1" applyProtection="1">
      <protection locked="0"/>
    </xf>
    <xf numFmtId="0" fontId="0" fillId="8" borderId="0" xfId="0" applyFill="1" applyProtection="1">
      <protection locked="0"/>
    </xf>
    <xf numFmtId="0" fontId="1" fillId="0" borderId="12" xfId="0" applyFont="1" applyFill="1" applyBorder="1" applyAlignment="1">
      <alignment horizontal="center"/>
    </xf>
    <xf numFmtId="44" fontId="0" fillId="11" borderId="1" xfId="0" applyNumberFormat="1" applyFill="1" applyBorder="1" applyProtection="1">
      <protection locked="0"/>
    </xf>
    <xf numFmtId="44" fontId="0" fillId="11" borderId="1" xfId="0" applyNumberFormat="1" applyFill="1" applyBorder="1"/>
    <xf numFmtId="0" fontId="0" fillId="11" borderId="0" xfId="0" applyFill="1" applyProtection="1">
      <protection locked="0"/>
    </xf>
    <xf numFmtId="44" fontId="0" fillId="12" borderId="1" xfId="0" applyNumberFormat="1" applyFill="1" applyBorder="1" applyProtection="1">
      <protection locked="0"/>
    </xf>
    <xf numFmtId="44" fontId="0" fillId="12" borderId="34" xfId="0" applyNumberFormat="1" applyFill="1" applyBorder="1" applyProtection="1">
      <protection locked="0"/>
    </xf>
    <xf numFmtId="44" fontId="0" fillId="12" borderId="6" xfId="0" applyNumberFormat="1" applyFill="1" applyBorder="1" applyProtection="1">
      <protection locked="0"/>
    </xf>
    <xf numFmtId="0" fontId="0" fillId="12" borderId="0" xfId="0" applyFill="1" applyProtection="1">
      <protection locked="0"/>
    </xf>
    <xf numFmtId="0" fontId="0" fillId="12" borderId="22" xfId="0" applyFill="1" applyBorder="1" applyProtection="1">
      <protection locked="0"/>
    </xf>
    <xf numFmtId="0" fontId="4" fillId="12" borderId="32" xfId="0" applyFont="1" applyFill="1" applyBorder="1" applyProtection="1">
      <protection locked="0"/>
    </xf>
    <xf numFmtId="0" fontId="4" fillId="12" borderId="23" xfId="0" applyFont="1" applyFill="1" applyBorder="1" applyProtection="1">
      <protection locked="0"/>
    </xf>
    <xf numFmtId="0" fontId="1" fillId="10" borderId="8" xfId="3" applyFont="1" applyFill="1" applyBorder="1" applyAlignment="1" applyProtection="1">
      <alignment horizontal="center"/>
    </xf>
    <xf numFmtId="0" fontId="1" fillId="10" borderId="9" xfId="3" applyFont="1" applyFill="1" applyBorder="1" applyAlignment="1" applyProtection="1">
      <alignment horizontal="center"/>
    </xf>
    <xf numFmtId="0" fontId="1" fillId="10" borderId="10" xfId="3" applyFont="1" applyFill="1" applyBorder="1" applyAlignment="1" applyProtection="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3" xfId="0"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left"/>
    </xf>
    <xf numFmtId="14" fontId="3" fillId="0" borderId="3" xfId="0" applyNumberFormat="1" applyFont="1" applyBorder="1" applyAlignment="1">
      <alignment horizontal="center"/>
    </xf>
    <xf numFmtId="14" fontId="3" fillId="0" borderId="4" xfId="0" applyNumberFormat="1" applyFont="1" applyBorder="1" applyAlignment="1">
      <alignment horizontal="center"/>
    </xf>
    <xf numFmtId="14" fontId="3" fillId="0" borderId="5" xfId="0" applyNumberFormat="1" applyFont="1" applyBorder="1" applyAlignment="1">
      <alignment horizontal="center"/>
    </xf>
    <xf numFmtId="0" fontId="1" fillId="10" borderId="8" xfId="3" applyFont="1" applyFill="1" applyBorder="1" applyAlignment="1" applyProtection="1">
      <alignment horizontal="center"/>
      <protection locked="0"/>
    </xf>
    <xf numFmtId="0" fontId="1" fillId="10" borderId="9" xfId="3" applyFont="1" applyFill="1" applyBorder="1" applyAlignment="1" applyProtection="1">
      <alignment horizontal="center"/>
      <protection locked="0"/>
    </xf>
    <xf numFmtId="0" fontId="1" fillId="10" borderId="10" xfId="3" applyFont="1" applyFill="1" applyBorder="1" applyAlignment="1" applyProtection="1">
      <alignment horizontal="center"/>
      <protection locked="0"/>
    </xf>
    <xf numFmtId="0" fontId="1" fillId="10" borderId="16" xfId="3" applyFont="1" applyFill="1" applyBorder="1" applyAlignment="1" applyProtection="1">
      <alignment horizontal="center"/>
      <protection locked="0"/>
    </xf>
    <xf numFmtId="0" fontId="1" fillId="10" borderId="7" xfId="3" applyFont="1" applyFill="1" applyBorder="1" applyAlignment="1" applyProtection="1">
      <alignment horizontal="center"/>
      <protection locked="0"/>
    </xf>
    <xf numFmtId="0" fontId="1" fillId="10" borderId="17" xfId="3" applyFont="1" applyFill="1" applyBorder="1" applyAlignment="1" applyProtection="1">
      <alignment horizontal="center"/>
      <protection locked="0"/>
    </xf>
    <xf numFmtId="0" fontId="1" fillId="9" borderId="8" xfId="3" applyFont="1" applyFill="1" applyBorder="1" applyAlignment="1" applyProtection="1">
      <alignment horizontal="center"/>
    </xf>
    <xf numFmtId="0" fontId="1" fillId="9" borderId="9" xfId="3" applyFont="1" applyFill="1" applyBorder="1" applyAlignment="1" applyProtection="1">
      <alignment horizontal="center"/>
    </xf>
    <xf numFmtId="0" fontId="1" fillId="9" borderId="10" xfId="3" applyFont="1" applyFill="1" applyBorder="1" applyAlignment="1" applyProtection="1">
      <alignment horizontal="center"/>
    </xf>
    <xf numFmtId="0" fontId="1" fillId="9" borderId="8" xfId="3" applyFont="1" applyFill="1" applyBorder="1" applyAlignment="1" applyProtection="1">
      <alignment horizontal="center"/>
      <protection locked="0"/>
    </xf>
    <xf numFmtId="0" fontId="1" fillId="9" borderId="9" xfId="3" applyFont="1" applyFill="1" applyBorder="1" applyAlignment="1" applyProtection="1">
      <alignment horizontal="center"/>
      <protection locked="0"/>
    </xf>
    <xf numFmtId="0" fontId="1" fillId="9" borderId="10" xfId="3" applyFont="1" applyFill="1" applyBorder="1" applyAlignment="1" applyProtection="1">
      <alignment horizontal="center"/>
      <protection locked="0"/>
    </xf>
    <xf numFmtId="0" fontId="1" fillId="6" borderId="8" xfId="0" applyFont="1" applyFill="1" applyBorder="1" applyAlignment="1" applyProtection="1">
      <alignment horizontal="center"/>
    </xf>
    <xf numFmtId="0" fontId="1" fillId="6" borderId="9" xfId="0" applyFont="1" applyFill="1" applyBorder="1" applyAlignment="1" applyProtection="1">
      <alignment horizontal="center"/>
    </xf>
    <xf numFmtId="0" fontId="1" fillId="6" borderId="10" xfId="0" applyFont="1" applyFill="1" applyBorder="1" applyAlignment="1" applyProtection="1">
      <alignment horizontal="center"/>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1" fillId="3" borderId="8" xfId="3" applyFont="1" applyBorder="1" applyAlignment="1" applyProtection="1">
      <alignment horizontal="center"/>
      <protection locked="0"/>
    </xf>
    <xf numFmtId="0" fontId="1" fillId="3" borderId="9" xfId="3" applyFont="1" applyBorder="1" applyAlignment="1" applyProtection="1">
      <alignment horizontal="center"/>
      <protection locked="0"/>
    </xf>
    <xf numFmtId="0" fontId="1" fillId="3" borderId="10" xfId="3" applyFont="1" applyBorder="1" applyAlignment="1" applyProtection="1">
      <alignment horizontal="center"/>
      <protection locked="0"/>
    </xf>
    <xf numFmtId="0" fontId="1" fillId="8" borderId="16" xfId="0" applyFont="1" applyFill="1" applyBorder="1" applyAlignment="1" applyProtection="1">
      <alignment horizontal="center"/>
    </xf>
    <xf numFmtId="0" fontId="1" fillId="8" borderId="7" xfId="0" applyFont="1" applyFill="1" applyBorder="1" applyAlignment="1" applyProtection="1">
      <alignment horizontal="center"/>
    </xf>
    <xf numFmtId="0" fontId="1" fillId="8" borderId="17" xfId="0" applyFont="1" applyFill="1" applyBorder="1" applyAlignment="1" applyProtection="1">
      <alignment horizontal="center"/>
    </xf>
    <xf numFmtId="0" fontId="1" fillId="8" borderId="8" xfId="0" applyFont="1" applyFill="1" applyBorder="1" applyAlignment="1" applyProtection="1">
      <alignment horizontal="center"/>
      <protection locked="0"/>
    </xf>
    <xf numFmtId="0" fontId="1" fillId="8" borderId="9" xfId="0" applyFont="1" applyFill="1" applyBorder="1" applyAlignment="1" applyProtection="1">
      <alignment horizontal="center"/>
      <protection locked="0"/>
    </xf>
    <xf numFmtId="0" fontId="1" fillId="8" borderId="10" xfId="0" applyFont="1" applyFill="1" applyBorder="1" applyAlignment="1" applyProtection="1">
      <alignment horizontal="center"/>
      <protection locked="0"/>
    </xf>
    <xf numFmtId="14" fontId="3" fillId="0" borderId="18" xfId="0" applyNumberFormat="1" applyFont="1" applyBorder="1" applyAlignment="1">
      <alignment horizontal="center"/>
    </xf>
    <xf numFmtId="14" fontId="3" fillId="0" borderId="19" xfId="0" applyNumberFormat="1" applyFont="1" applyBorder="1" applyAlignment="1">
      <alignment horizontal="center"/>
    </xf>
    <xf numFmtId="14" fontId="3" fillId="0" borderId="20" xfId="0" applyNumberFormat="1" applyFont="1" applyBorder="1" applyAlignment="1">
      <alignment horizontal="center"/>
    </xf>
    <xf numFmtId="0" fontId="1" fillId="11" borderId="8" xfId="3" applyFont="1" applyFill="1" applyBorder="1" applyAlignment="1" applyProtection="1">
      <alignment horizontal="center"/>
    </xf>
    <xf numFmtId="0" fontId="1" fillId="11" borderId="9" xfId="3" applyFont="1" applyFill="1" applyBorder="1" applyAlignment="1" applyProtection="1">
      <alignment horizontal="center"/>
    </xf>
    <xf numFmtId="0" fontId="1" fillId="11" borderId="10" xfId="3" applyFont="1" applyFill="1" applyBorder="1" applyAlignment="1" applyProtection="1">
      <alignment horizontal="center"/>
    </xf>
    <xf numFmtId="0" fontId="1" fillId="11" borderId="8" xfId="3" applyFont="1" applyFill="1" applyBorder="1" applyAlignment="1" applyProtection="1">
      <alignment horizontal="center"/>
      <protection locked="0"/>
    </xf>
    <xf numFmtId="0" fontId="1" fillId="11" borderId="9" xfId="3" applyFont="1" applyFill="1" applyBorder="1" applyAlignment="1" applyProtection="1">
      <alignment horizontal="center"/>
      <protection locked="0"/>
    </xf>
    <xf numFmtId="0" fontId="1" fillId="11" borderId="10" xfId="3" applyFont="1" applyFill="1" applyBorder="1" applyAlignment="1" applyProtection="1">
      <alignment horizontal="center"/>
      <protection locked="0"/>
    </xf>
    <xf numFmtId="0" fontId="1" fillId="4" borderId="8" xfId="4" applyFont="1" applyBorder="1" applyAlignment="1" applyProtection="1">
      <alignment horizontal="center"/>
    </xf>
    <xf numFmtId="0" fontId="1" fillId="4" borderId="9" xfId="4" applyFont="1" applyBorder="1" applyAlignment="1" applyProtection="1">
      <alignment horizontal="center"/>
    </xf>
    <xf numFmtId="0" fontId="1" fillId="4" borderId="10" xfId="4" applyFont="1" applyBorder="1" applyAlignment="1" applyProtection="1">
      <alignment horizontal="center"/>
    </xf>
    <xf numFmtId="0" fontId="1" fillId="4" borderId="8" xfId="4" applyFont="1" applyBorder="1" applyAlignment="1" applyProtection="1">
      <alignment horizontal="center"/>
      <protection locked="0"/>
    </xf>
    <xf numFmtId="0" fontId="1" fillId="4" borderId="9" xfId="4" applyFont="1" applyBorder="1" applyAlignment="1" applyProtection="1">
      <alignment horizontal="center"/>
      <protection locked="0"/>
    </xf>
    <xf numFmtId="0" fontId="1" fillId="4" borderId="10" xfId="4" applyFont="1" applyBorder="1" applyAlignment="1" applyProtection="1">
      <alignment horizontal="center"/>
      <protection locked="0"/>
    </xf>
    <xf numFmtId="0" fontId="0" fillId="2" borderId="0" xfId="0" applyFill="1" applyAlignment="1" applyProtection="1">
      <alignment horizontal="center"/>
      <protection locked="0"/>
    </xf>
    <xf numFmtId="0" fontId="0" fillId="2" borderId="0" xfId="0" applyFill="1" applyBorder="1" applyAlignment="1" applyProtection="1">
      <alignment horizontal="center"/>
      <protection locked="0"/>
    </xf>
    <xf numFmtId="0" fontId="0" fillId="0" borderId="11" xfId="0" applyFill="1" applyBorder="1" applyAlignment="1">
      <alignment horizontal="left"/>
    </xf>
    <xf numFmtId="0" fontId="0" fillId="0" borderId="12" xfId="0" applyFill="1" applyBorder="1" applyAlignment="1">
      <alignment horizontal="left"/>
    </xf>
    <xf numFmtId="0" fontId="0" fillId="0" borderId="13" xfId="0" applyFill="1" applyBorder="1" applyAlignment="1">
      <alignment horizontal="left"/>
    </xf>
    <xf numFmtId="0" fontId="0" fillId="0" borderId="14" xfId="0" applyFill="1" applyBorder="1" applyAlignment="1">
      <alignment horizontal="left"/>
    </xf>
    <xf numFmtId="0" fontId="1" fillId="0" borderId="28" xfId="0" applyFont="1" applyBorder="1" applyAlignment="1">
      <alignment horizontal="center"/>
    </xf>
    <xf numFmtId="0" fontId="1" fillId="0" borderId="29" xfId="0" applyFont="1" applyBorder="1" applyAlignment="1">
      <alignment horizontal="center"/>
    </xf>
  </cellXfs>
  <cellStyles count="5">
    <cellStyle name="40% - Accent1" xfId="3" builtinId="31"/>
    <cellStyle name="40% - Accent4" xfId="4" builtinId="43"/>
    <cellStyle name="Currency" xfId="1" builtinId="4"/>
    <cellStyle name="Normal" xfId="0" builtinId="0"/>
    <cellStyle name="Percent" xfId="2" builtinId="5"/>
  </cellStyles>
  <dxfs count="0"/>
  <tableStyles count="0" defaultTableStyle="TableStyleMedium2" defaultPivotStyle="PivotStyleLight16"/>
  <colors>
    <mruColors>
      <color rgb="FFECF664"/>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V36"/>
  <sheetViews>
    <sheetView zoomScaleNormal="100" workbookViewId="0">
      <selection activeCell="I2" sqref="I2"/>
    </sheetView>
  </sheetViews>
  <sheetFormatPr defaultRowHeight="14.5" x14ac:dyDescent="0.35"/>
  <cols>
    <col min="1" max="1" width="45.7265625" customWidth="1"/>
    <col min="2" max="2" width="5.7265625" bestFit="1" customWidth="1"/>
    <col min="3" max="3" width="14.7265625" customWidth="1"/>
    <col min="4" max="4" width="12.7265625" style="5" customWidth="1"/>
    <col min="5" max="5" width="14.7265625" customWidth="1"/>
    <col min="6" max="6" width="5.7265625" bestFit="1" customWidth="1"/>
    <col min="7" max="7" width="14.7265625" customWidth="1"/>
    <col min="8" max="8" width="12.7265625" style="5" customWidth="1"/>
    <col min="9" max="9" width="14.7265625" customWidth="1"/>
    <col min="10" max="10" width="5.7265625" bestFit="1" customWidth="1"/>
    <col min="11" max="11" width="14.7265625" customWidth="1"/>
    <col min="12" max="12" width="12.7265625" style="5" customWidth="1"/>
    <col min="13" max="13" width="14.7265625" customWidth="1"/>
    <col min="14" max="14" width="80.7265625" customWidth="1"/>
  </cols>
  <sheetData>
    <row r="1" spans="1:22" ht="19" thickBot="1" x14ac:dyDescent="0.5">
      <c r="A1" s="106" t="s">
        <v>2</v>
      </c>
      <c r="B1" s="107"/>
      <c r="C1" s="108"/>
      <c r="F1" s="13"/>
      <c r="G1" s="13"/>
      <c r="H1" s="9"/>
    </row>
    <row r="2" spans="1:22" ht="15" thickBot="1" x14ac:dyDescent="0.4"/>
    <row r="3" spans="1:22" s="10" customFormat="1" ht="19" thickBot="1" x14ac:dyDescent="0.5">
      <c r="A3" s="109" t="s">
        <v>5</v>
      </c>
      <c r="B3" s="110"/>
      <c r="C3" s="110"/>
      <c r="D3" s="110"/>
      <c r="E3" s="110"/>
      <c r="F3" s="110"/>
      <c r="G3" s="110"/>
      <c r="H3" s="110"/>
      <c r="I3" s="110"/>
      <c r="J3" s="110"/>
      <c r="K3" s="110"/>
      <c r="L3" s="110"/>
      <c r="M3" s="111"/>
    </row>
    <row r="4" spans="1:22" s="7" customFormat="1" x14ac:dyDescent="0.35">
      <c r="A4" s="38"/>
      <c r="B4" s="112" t="s">
        <v>70</v>
      </c>
      <c r="C4" s="113"/>
      <c r="D4" s="113"/>
      <c r="E4" s="114"/>
      <c r="F4" s="115" t="s">
        <v>71</v>
      </c>
      <c r="G4" s="116"/>
      <c r="H4" s="116"/>
      <c r="I4" s="117"/>
      <c r="J4" s="115" t="s">
        <v>72</v>
      </c>
      <c r="K4" s="116"/>
      <c r="L4" s="116"/>
      <c r="M4" s="117"/>
    </row>
    <row r="5" spans="1:22" s="7" customFormat="1" x14ac:dyDescent="0.35">
      <c r="A5" s="27" t="s">
        <v>56</v>
      </c>
      <c r="B5" s="17" t="s">
        <v>3</v>
      </c>
      <c r="C5" s="14" t="s">
        <v>15</v>
      </c>
      <c r="D5" s="15" t="s">
        <v>6</v>
      </c>
      <c r="E5" s="18" t="s">
        <v>4</v>
      </c>
      <c r="F5" s="17" t="s">
        <v>3</v>
      </c>
      <c r="G5" s="14" t="s">
        <v>15</v>
      </c>
      <c r="H5" s="15" t="s">
        <v>6</v>
      </c>
      <c r="I5" s="18" t="s">
        <v>4</v>
      </c>
      <c r="J5" s="17" t="s">
        <v>3</v>
      </c>
      <c r="K5" s="14" t="s">
        <v>15</v>
      </c>
      <c r="L5" s="15" t="s">
        <v>6</v>
      </c>
      <c r="M5" s="18" t="s">
        <v>4</v>
      </c>
      <c r="N5" s="52" t="s">
        <v>85</v>
      </c>
      <c r="O5" s="51"/>
      <c r="P5" s="51"/>
      <c r="Q5" s="51"/>
      <c r="R5" s="51"/>
      <c r="S5" s="51"/>
      <c r="T5" s="51"/>
      <c r="U5" s="51"/>
      <c r="V5" s="51"/>
    </row>
    <row r="6" spans="1:22" s="7" customFormat="1" x14ac:dyDescent="0.35">
      <c r="A6" s="29" t="s">
        <v>20</v>
      </c>
      <c r="B6" s="20" t="s">
        <v>57</v>
      </c>
      <c r="C6" s="76">
        <v>1</v>
      </c>
      <c r="D6" s="79"/>
      <c r="E6" s="77">
        <f>C6*D6</f>
        <v>0</v>
      </c>
      <c r="F6" s="20" t="s">
        <v>57</v>
      </c>
      <c r="G6" s="76">
        <v>1</v>
      </c>
      <c r="H6" s="79"/>
      <c r="I6" s="77">
        <f>G6*H6</f>
        <v>0</v>
      </c>
      <c r="J6" s="20" t="s">
        <v>57</v>
      </c>
      <c r="K6" s="76">
        <v>1</v>
      </c>
      <c r="L6" s="79"/>
      <c r="M6" s="77">
        <f>K6*L6</f>
        <v>0</v>
      </c>
      <c r="N6" s="80"/>
      <c r="O6" s="51"/>
      <c r="P6" s="51"/>
      <c r="Q6" s="51"/>
      <c r="R6" s="51"/>
      <c r="S6" s="51"/>
      <c r="T6" s="51"/>
      <c r="U6" s="51"/>
      <c r="V6" s="51"/>
    </row>
    <row r="7" spans="1:22" s="7" customFormat="1" x14ac:dyDescent="0.35">
      <c r="A7" s="29" t="s">
        <v>59</v>
      </c>
      <c r="B7" s="20" t="s">
        <v>57</v>
      </c>
      <c r="C7" s="76">
        <v>1</v>
      </c>
      <c r="D7" s="79"/>
      <c r="E7" s="77">
        <f t="shared" ref="E7:E17" si="0">C7*D7</f>
        <v>0</v>
      </c>
      <c r="F7" s="20" t="s">
        <v>57</v>
      </c>
      <c r="G7" s="76">
        <v>1</v>
      </c>
      <c r="H7" s="79"/>
      <c r="I7" s="77">
        <f t="shared" ref="I7:I17" si="1">G7*H7</f>
        <v>0</v>
      </c>
      <c r="J7" s="20" t="s">
        <v>57</v>
      </c>
      <c r="K7" s="76">
        <v>1</v>
      </c>
      <c r="L7" s="79"/>
      <c r="M7" s="77">
        <f t="shared" ref="M7:M17" si="2">K7*L7</f>
        <v>0</v>
      </c>
      <c r="N7" s="80"/>
      <c r="O7" s="51"/>
      <c r="P7" s="51"/>
      <c r="Q7" s="51"/>
      <c r="R7" s="51"/>
      <c r="S7" s="51"/>
      <c r="T7" s="51"/>
      <c r="U7" s="51"/>
      <c r="V7" s="51"/>
    </row>
    <row r="8" spans="1:22" s="7" customFormat="1" x14ac:dyDescent="0.35">
      <c r="A8" s="29" t="s">
        <v>21</v>
      </c>
      <c r="B8" s="20" t="s">
        <v>22</v>
      </c>
      <c r="C8" s="57"/>
      <c r="D8" s="16">
        <v>1800</v>
      </c>
      <c r="E8" s="77">
        <f t="shared" si="0"/>
        <v>0</v>
      </c>
      <c r="F8" s="20" t="s">
        <v>22</v>
      </c>
      <c r="G8" s="57"/>
      <c r="H8" s="16">
        <v>1800</v>
      </c>
      <c r="I8" s="77">
        <f t="shared" si="1"/>
        <v>0</v>
      </c>
      <c r="J8" s="20" t="s">
        <v>22</v>
      </c>
      <c r="K8" s="57"/>
      <c r="L8" s="16">
        <v>1800</v>
      </c>
      <c r="M8" s="77">
        <f t="shared" si="2"/>
        <v>0</v>
      </c>
      <c r="N8" s="80"/>
      <c r="O8" s="51"/>
      <c r="P8" s="51"/>
      <c r="Q8" s="51"/>
      <c r="R8" s="51"/>
      <c r="S8" s="51"/>
      <c r="T8" s="51"/>
      <c r="U8" s="51"/>
      <c r="V8" s="51"/>
    </row>
    <row r="9" spans="1:22" s="7" customFormat="1" x14ac:dyDescent="0.35">
      <c r="A9" s="29" t="s">
        <v>26</v>
      </c>
      <c r="B9" s="20" t="s">
        <v>12</v>
      </c>
      <c r="C9" s="57"/>
      <c r="D9" s="16">
        <v>40000</v>
      </c>
      <c r="E9" s="77">
        <f t="shared" si="0"/>
        <v>0</v>
      </c>
      <c r="F9" s="20" t="s">
        <v>12</v>
      </c>
      <c r="G9" s="57"/>
      <c r="H9" s="16">
        <v>40000</v>
      </c>
      <c r="I9" s="77">
        <f t="shared" si="1"/>
        <v>0</v>
      </c>
      <c r="J9" s="20" t="s">
        <v>12</v>
      </c>
      <c r="K9" s="57"/>
      <c r="L9" s="16">
        <v>40000</v>
      </c>
      <c r="M9" s="77">
        <f t="shared" si="2"/>
        <v>0</v>
      </c>
      <c r="N9" s="80"/>
      <c r="O9" s="51"/>
      <c r="P9" s="51"/>
      <c r="Q9" s="51"/>
      <c r="R9" s="51"/>
      <c r="S9" s="51"/>
      <c r="T9" s="51"/>
      <c r="U9" s="51"/>
      <c r="V9" s="51"/>
    </row>
    <row r="10" spans="1:22" s="8" customFormat="1" x14ac:dyDescent="0.35">
      <c r="A10" s="29" t="s">
        <v>27</v>
      </c>
      <c r="B10" s="20" t="s">
        <v>12</v>
      </c>
      <c r="C10" s="57"/>
      <c r="D10" s="16">
        <v>100000</v>
      </c>
      <c r="E10" s="77">
        <f t="shared" ref="E10" si="3">C10*D10</f>
        <v>0</v>
      </c>
      <c r="F10" s="20" t="s">
        <v>12</v>
      </c>
      <c r="G10" s="57"/>
      <c r="H10" s="16">
        <v>100000</v>
      </c>
      <c r="I10" s="77">
        <f t="shared" ref="I10" si="4">G10*H10</f>
        <v>0</v>
      </c>
      <c r="J10" s="20" t="s">
        <v>12</v>
      </c>
      <c r="K10" s="57"/>
      <c r="L10" s="16">
        <v>100000</v>
      </c>
      <c r="M10" s="77">
        <f t="shared" ref="M10" si="5">K10*L10</f>
        <v>0</v>
      </c>
      <c r="N10" s="80"/>
      <c r="O10" s="51"/>
      <c r="P10" s="51"/>
      <c r="Q10" s="51"/>
      <c r="R10" s="51"/>
      <c r="S10" s="51"/>
      <c r="T10" s="51"/>
      <c r="U10" s="51"/>
      <c r="V10" s="51"/>
    </row>
    <row r="11" spans="1:22" s="7" customFormat="1" x14ac:dyDescent="0.35">
      <c r="A11" s="29" t="s">
        <v>28</v>
      </c>
      <c r="B11" s="20" t="s">
        <v>11</v>
      </c>
      <c r="C11" s="57"/>
      <c r="D11" s="16">
        <v>20</v>
      </c>
      <c r="E11" s="77">
        <f t="shared" si="0"/>
        <v>0</v>
      </c>
      <c r="F11" s="20" t="s">
        <v>11</v>
      </c>
      <c r="G11" s="57"/>
      <c r="H11" s="16">
        <v>20</v>
      </c>
      <c r="I11" s="77">
        <f t="shared" si="1"/>
        <v>0</v>
      </c>
      <c r="J11" s="20" t="s">
        <v>11</v>
      </c>
      <c r="K11" s="57"/>
      <c r="L11" s="16">
        <v>20</v>
      </c>
      <c r="M11" s="77">
        <f t="shared" si="2"/>
        <v>0</v>
      </c>
      <c r="N11" s="80"/>
      <c r="O11" s="51"/>
      <c r="P11" s="51"/>
      <c r="Q11" s="51"/>
      <c r="R11" s="51"/>
      <c r="S11" s="51"/>
      <c r="T11" s="51"/>
      <c r="U11" s="51"/>
      <c r="V11" s="51"/>
    </row>
    <row r="12" spans="1:22" s="7" customFormat="1" x14ac:dyDescent="0.35">
      <c r="A12" s="29" t="s">
        <v>29</v>
      </c>
      <c r="B12" s="20" t="s">
        <v>11</v>
      </c>
      <c r="C12" s="57"/>
      <c r="D12" s="16">
        <v>15</v>
      </c>
      <c r="E12" s="77">
        <f t="shared" si="0"/>
        <v>0</v>
      </c>
      <c r="F12" s="20" t="s">
        <v>11</v>
      </c>
      <c r="G12" s="57"/>
      <c r="H12" s="16">
        <v>15</v>
      </c>
      <c r="I12" s="77">
        <f t="shared" si="1"/>
        <v>0</v>
      </c>
      <c r="J12" s="20" t="s">
        <v>11</v>
      </c>
      <c r="K12" s="57"/>
      <c r="L12" s="16">
        <v>15</v>
      </c>
      <c r="M12" s="77">
        <f t="shared" si="2"/>
        <v>0</v>
      </c>
      <c r="N12" s="80"/>
      <c r="O12" s="51"/>
      <c r="P12" s="51"/>
      <c r="Q12" s="51"/>
      <c r="R12" s="51"/>
      <c r="S12" s="51"/>
      <c r="T12" s="51"/>
      <c r="U12" s="51"/>
      <c r="V12" s="51"/>
    </row>
    <row r="13" spans="1:22" s="8" customFormat="1" x14ac:dyDescent="0.35">
      <c r="A13" s="29" t="s">
        <v>30</v>
      </c>
      <c r="B13" s="20" t="s">
        <v>11</v>
      </c>
      <c r="C13" s="57"/>
      <c r="D13" s="16">
        <v>30</v>
      </c>
      <c r="E13" s="77">
        <f t="shared" ref="E13" si="6">C13*D13</f>
        <v>0</v>
      </c>
      <c r="F13" s="20" t="s">
        <v>11</v>
      </c>
      <c r="G13" s="57"/>
      <c r="H13" s="16">
        <v>30</v>
      </c>
      <c r="I13" s="77">
        <f t="shared" ref="I13" si="7">G13*H13</f>
        <v>0</v>
      </c>
      <c r="J13" s="20" t="s">
        <v>11</v>
      </c>
      <c r="K13" s="57"/>
      <c r="L13" s="16">
        <v>30</v>
      </c>
      <c r="M13" s="77">
        <f t="shared" ref="M13" si="8">K13*L13</f>
        <v>0</v>
      </c>
      <c r="N13" s="80"/>
      <c r="O13" s="51"/>
      <c r="P13" s="51"/>
      <c r="Q13" s="51"/>
      <c r="R13" s="51"/>
      <c r="S13" s="51"/>
      <c r="T13" s="51"/>
      <c r="U13" s="51"/>
      <c r="V13" s="51"/>
    </row>
    <row r="14" spans="1:22" s="8" customFormat="1" x14ac:dyDescent="0.35">
      <c r="A14" s="29" t="s">
        <v>31</v>
      </c>
      <c r="B14" s="20" t="s">
        <v>12</v>
      </c>
      <c r="C14" s="57"/>
      <c r="D14" s="16">
        <v>8000</v>
      </c>
      <c r="E14" s="77">
        <f>C14*D14</f>
        <v>0</v>
      </c>
      <c r="F14" s="20" t="s">
        <v>12</v>
      </c>
      <c r="G14" s="57"/>
      <c r="H14" s="16">
        <v>8000</v>
      </c>
      <c r="I14" s="77">
        <f>G14*H14</f>
        <v>0</v>
      </c>
      <c r="J14" s="20" t="s">
        <v>12</v>
      </c>
      <c r="K14" s="57"/>
      <c r="L14" s="16">
        <v>8000</v>
      </c>
      <c r="M14" s="77">
        <f>K14*L14</f>
        <v>0</v>
      </c>
      <c r="N14" s="80"/>
      <c r="O14" s="51"/>
      <c r="P14" s="51"/>
      <c r="Q14" s="51"/>
      <c r="R14" s="51"/>
      <c r="S14" s="51"/>
      <c r="T14" s="51"/>
      <c r="U14" s="51"/>
      <c r="V14" s="51"/>
    </row>
    <row r="15" spans="1:22" s="8" customFormat="1" x14ac:dyDescent="0.35">
      <c r="A15" s="29" t="s">
        <v>32</v>
      </c>
      <c r="B15" s="20" t="s">
        <v>12</v>
      </c>
      <c r="C15" s="57"/>
      <c r="D15" s="16">
        <v>3500</v>
      </c>
      <c r="E15" s="77">
        <f t="shared" si="0"/>
        <v>0</v>
      </c>
      <c r="F15" s="20" t="s">
        <v>12</v>
      </c>
      <c r="G15" s="57"/>
      <c r="H15" s="16">
        <v>3500</v>
      </c>
      <c r="I15" s="77">
        <f t="shared" si="1"/>
        <v>0</v>
      </c>
      <c r="J15" s="20" t="s">
        <v>12</v>
      </c>
      <c r="K15" s="57"/>
      <c r="L15" s="16">
        <v>3500</v>
      </c>
      <c r="M15" s="77">
        <f t="shared" si="2"/>
        <v>0</v>
      </c>
      <c r="N15" s="80"/>
      <c r="O15" s="51"/>
      <c r="P15" s="51"/>
      <c r="Q15" s="51"/>
      <c r="R15" s="51"/>
      <c r="S15" s="51"/>
      <c r="T15" s="51"/>
      <c r="U15" s="51"/>
      <c r="V15" s="51"/>
    </row>
    <row r="16" spans="1:22" s="8" customFormat="1" x14ac:dyDescent="0.35">
      <c r="A16" s="29" t="s">
        <v>23</v>
      </c>
      <c r="B16" s="20" t="s">
        <v>12</v>
      </c>
      <c r="C16" s="57"/>
      <c r="D16" s="16">
        <v>3000</v>
      </c>
      <c r="E16" s="77">
        <f t="shared" si="0"/>
        <v>0</v>
      </c>
      <c r="F16" s="20" t="s">
        <v>12</v>
      </c>
      <c r="G16" s="57"/>
      <c r="H16" s="16">
        <v>3000</v>
      </c>
      <c r="I16" s="77">
        <f t="shared" si="1"/>
        <v>0</v>
      </c>
      <c r="J16" s="20" t="s">
        <v>12</v>
      </c>
      <c r="K16" s="57"/>
      <c r="L16" s="16">
        <v>3000</v>
      </c>
      <c r="M16" s="77">
        <f t="shared" si="2"/>
        <v>0</v>
      </c>
      <c r="N16" s="80"/>
      <c r="O16" s="51"/>
      <c r="P16" s="51"/>
      <c r="Q16" s="51"/>
      <c r="R16" s="51"/>
      <c r="S16" s="51"/>
      <c r="T16" s="51"/>
      <c r="U16" s="51"/>
      <c r="V16" s="51"/>
    </row>
    <row r="17" spans="1:22" s="8" customFormat="1" ht="15" thickBot="1" x14ac:dyDescent="0.4">
      <c r="A17" s="30" t="s">
        <v>25</v>
      </c>
      <c r="B17" s="24" t="s">
        <v>22</v>
      </c>
      <c r="C17" s="58"/>
      <c r="D17" s="25">
        <v>2000</v>
      </c>
      <c r="E17" s="78">
        <f t="shared" si="0"/>
        <v>0</v>
      </c>
      <c r="F17" s="24" t="s">
        <v>22</v>
      </c>
      <c r="G17" s="58"/>
      <c r="H17" s="25">
        <v>2000</v>
      </c>
      <c r="I17" s="78">
        <f t="shared" si="1"/>
        <v>0</v>
      </c>
      <c r="J17" s="24" t="s">
        <v>22</v>
      </c>
      <c r="K17" s="58"/>
      <c r="L17" s="25">
        <v>2000</v>
      </c>
      <c r="M17" s="78">
        <f t="shared" si="2"/>
        <v>0</v>
      </c>
      <c r="N17" s="80"/>
      <c r="O17" s="51"/>
      <c r="P17" s="51"/>
      <c r="Q17" s="51"/>
      <c r="R17" s="51"/>
      <c r="S17" s="51"/>
      <c r="T17" s="51"/>
      <c r="U17" s="51"/>
      <c r="V17" s="51"/>
    </row>
    <row r="18" spans="1:22" s="7" customFormat="1" ht="15" thickBot="1" x14ac:dyDescent="0.4">
      <c r="A18" s="21" t="s">
        <v>7</v>
      </c>
      <c r="B18" s="22"/>
      <c r="C18" s="22"/>
      <c r="D18" s="11"/>
      <c r="E18" s="23">
        <f>SUM(E6:E17)</f>
        <v>0</v>
      </c>
      <c r="F18" s="22"/>
      <c r="G18" s="22"/>
      <c r="H18" s="11"/>
      <c r="I18" s="23">
        <f>SUM(I6:I17)</f>
        <v>0</v>
      </c>
      <c r="J18" s="22"/>
      <c r="K18" s="22"/>
      <c r="L18" s="11"/>
      <c r="M18" s="23">
        <f>SUM(M6:M17)</f>
        <v>0</v>
      </c>
    </row>
    <row r="19" spans="1:22" s="7" customFormat="1" ht="15.5" thickTop="1" thickBot="1" x14ac:dyDescent="0.4">
      <c r="A19" s="3"/>
      <c r="B19" s="4"/>
      <c r="C19" s="4"/>
      <c r="D19" s="6"/>
      <c r="E19" s="6"/>
      <c r="F19" s="4"/>
      <c r="G19" s="4"/>
      <c r="H19" s="6"/>
      <c r="I19" s="6"/>
      <c r="J19" s="4"/>
      <c r="K19" s="4"/>
      <c r="L19" s="6"/>
      <c r="M19" s="6"/>
    </row>
    <row r="20" spans="1:22" s="7" customFormat="1" ht="19" thickBot="1" x14ac:dyDescent="0.5">
      <c r="A20" s="103" t="s">
        <v>58</v>
      </c>
      <c r="B20" s="104"/>
      <c r="C20" s="104"/>
      <c r="D20" s="104"/>
      <c r="E20" s="104"/>
      <c r="F20" s="104"/>
      <c r="G20" s="104"/>
      <c r="H20" s="104"/>
      <c r="I20" s="104"/>
      <c r="J20" s="104"/>
      <c r="K20" s="104"/>
      <c r="L20" s="104"/>
      <c r="M20" s="105"/>
    </row>
    <row r="21" spans="1:22" s="7" customFormat="1" x14ac:dyDescent="0.35">
      <c r="A21" s="39"/>
      <c r="B21" s="100" t="str">
        <f>B4</f>
        <v>Enter Power Company 1 Name or "NA"</v>
      </c>
      <c r="C21" s="101"/>
      <c r="D21" s="101"/>
      <c r="E21" s="102"/>
      <c r="F21" s="100" t="str">
        <f>F4</f>
        <v>Enter Power Company 2 Name or "NA"</v>
      </c>
      <c r="G21" s="101"/>
      <c r="H21" s="101"/>
      <c r="I21" s="102"/>
      <c r="J21" s="100" t="str">
        <f>J4</f>
        <v>Enter Power Company 3 Name or "NA"</v>
      </c>
      <c r="K21" s="101"/>
      <c r="L21" s="101"/>
      <c r="M21" s="102"/>
    </row>
    <row r="22" spans="1:22" s="7" customFormat="1" x14ac:dyDescent="0.35">
      <c r="A22" s="27" t="s">
        <v>56</v>
      </c>
      <c r="B22" s="17" t="s">
        <v>3</v>
      </c>
      <c r="C22" s="14" t="s">
        <v>15</v>
      </c>
      <c r="D22" s="15" t="s">
        <v>6</v>
      </c>
      <c r="E22" s="18" t="s">
        <v>4</v>
      </c>
      <c r="F22" s="17" t="s">
        <v>3</v>
      </c>
      <c r="G22" s="14" t="s">
        <v>15</v>
      </c>
      <c r="H22" s="15" t="s">
        <v>6</v>
      </c>
      <c r="I22" s="18" t="s">
        <v>4</v>
      </c>
      <c r="J22" s="17" t="s">
        <v>3</v>
      </c>
      <c r="K22" s="14" t="s">
        <v>15</v>
      </c>
      <c r="L22" s="15" t="s">
        <v>6</v>
      </c>
      <c r="M22" s="18" t="s">
        <v>4</v>
      </c>
      <c r="N22" s="52" t="s">
        <v>85</v>
      </c>
    </row>
    <row r="23" spans="1:22" s="7" customFormat="1" x14ac:dyDescent="0.35">
      <c r="A23" s="29" t="s">
        <v>20</v>
      </c>
      <c r="B23" s="20" t="s">
        <v>57</v>
      </c>
      <c r="C23" s="76">
        <v>1</v>
      </c>
      <c r="D23" s="79"/>
      <c r="E23" s="77">
        <f>C23*D23</f>
        <v>0</v>
      </c>
      <c r="F23" s="20" t="s">
        <v>57</v>
      </c>
      <c r="G23" s="76">
        <v>1</v>
      </c>
      <c r="H23" s="79"/>
      <c r="I23" s="77">
        <f>G23*H23</f>
        <v>0</v>
      </c>
      <c r="J23" s="20" t="s">
        <v>57</v>
      </c>
      <c r="K23" s="76">
        <v>1</v>
      </c>
      <c r="L23" s="79"/>
      <c r="M23" s="77">
        <f>K23*L23</f>
        <v>0</v>
      </c>
      <c r="N23" s="81"/>
    </row>
    <row r="24" spans="1:22" s="7" customFormat="1" x14ac:dyDescent="0.35">
      <c r="A24" s="29" t="s">
        <v>59</v>
      </c>
      <c r="B24" s="20" t="s">
        <v>57</v>
      </c>
      <c r="C24" s="76">
        <v>1</v>
      </c>
      <c r="D24" s="79"/>
      <c r="E24" s="77">
        <f t="shared" ref="E24:E34" si="9">C24*D24</f>
        <v>0</v>
      </c>
      <c r="F24" s="20" t="s">
        <v>57</v>
      </c>
      <c r="G24" s="76">
        <v>1</v>
      </c>
      <c r="H24" s="79"/>
      <c r="I24" s="77">
        <f t="shared" ref="I24:I34" si="10">G24*H24</f>
        <v>0</v>
      </c>
      <c r="J24" s="20" t="s">
        <v>57</v>
      </c>
      <c r="K24" s="76">
        <v>1</v>
      </c>
      <c r="L24" s="79"/>
      <c r="M24" s="77">
        <f t="shared" ref="M24:M32" si="11">K24*L24</f>
        <v>0</v>
      </c>
      <c r="N24" s="81"/>
    </row>
    <row r="25" spans="1:22" s="7" customFormat="1" x14ac:dyDescent="0.35">
      <c r="A25" s="29" t="s">
        <v>21</v>
      </c>
      <c r="B25" s="20" t="s">
        <v>22</v>
      </c>
      <c r="C25" s="57"/>
      <c r="D25" s="16">
        <v>1800</v>
      </c>
      <c r="E25" s="77">
        <f t="shared" si="9"/>
        <v>0</v>
      </c>
      <c r="F25" s="20" t="s">
        <v>22</v>
      </c>
      <c r="G25" s="57"/>
      <c r="H25" s="16">
        <v>1800</v>
      </c>
      <c r="I25" s="77">
        <f t="shared" si="10"/>
        <v>0</v>
      </c>
      <c r="J25" s="20" t="s">
        <v>22</v>
      </c>
      <c r="K25" s="57"/>
      <c r="L25" s="16">
        <v>1800</v>
      </c>
      <c r="M25" s="77">
        <f t="shared" si="11"/>
        <v>0</v>
      </c>
      <c r="N25" s="81"/>
    </row>
    <row r="26" spans="1:22" s="7" customFormat="1" x14ac:dyDescent="0.35">
      <c r="A26" s="29" t="s">
        <v>26</v>
      </c>
      <c r="B26" s="20" t="s">
        <v>12</v>
      </c>
      <c r="C26" s="57"/>
      <c r="D26" s="16">
        <v>40000</v>
      </c>
      <c r="E26" s="77">
        <f t="shared" si="9"/>
        <v>0</v>
      </c>
      <c r="F26" s="20" t="s">
        <v>12</v>
      </c>
      <c r="G26" s="57"/>
      <c r="H26" s="16">
        <v>40000</v>
      </c>
      <c r="I26" s="77">
        <f t="shared" si="10"/>
        <v>0</v>
      </c>
      <c r="J26" s="20" t="s">
        <v>12</v>
      </c>
      <c r="K26" s="57"/>
      <c r="L26" s="16">
        <v>40000</v>
      </c>
      <c r="M26" s="77">
        <f t="shared" si="11"/>
        <v>0</v>
      </c>
      <c r="N26" s="81"/>
    </row>
    <row r="27" spans="1:22" s="7" customFormat="1" x14ac:dyDescent="0.35">
      <c r="A27" s="29" t="s">
        <v>27</v>
      </c>
      <c r="B27" s="20" t="s">
        <v>12</v>
      </c>
      <c r="C27" s="57"/>
      <c r="D27" s="16">
        <v>100000</v>
      </c>
      <c r="E27" s="77">
        <f t="shared" si="9"/>
        <v>0</v>
      </c>
      <c r="F27" s="20" t="s">
        <v>12</v>
      </c>
      <c r="G27" s="57"/>
      <c r="H27" s="16">
        <v>100000</v>
      </c>
      <c r="I27" s="77">
        <f t="shared" si="10"/>
        <v>0</v>
      </c>
      <c r="J27" s="20" t="s">
        <v>12</v>
      </c>
      <c r="K27" s="57"/>
      <c r="L27" s="16">
        <v>100000</v>
      </c>
      <c r="M27" s="77">
        <f t="shared" si="11"/>
        <v>0</v>
      </c>
      <c r="N27" s="81"/>
    </row>
    <row r="28" spans="1:22" s="8" customFormat="1" x14ac:dyDescent="0.35">
      <c r="A28" s="29" t="s">
        <v>28</v>
      </c>
      <c r="B28" s="20" t="s">
        <v>11</v>
      </c>
      <c r="C28" s="57"/>
      <c r="D28" s="16">
        <v>20</v>
      </c>
      <c r="E28" s="77">
        <f t="shared" si="9"/>
        <v>0</v>
      </c>
      <c r="F28" s="20" t="s">
        <v>11</v>
      </c>
      <c r="G28" s="57"/>
      <c r="H28" s="16">
        <v>20</v>
      </c>
      <c r="I28" s="77">
        <f t="shared" si="10"/>
        <v>0</v>
      </c>
      <c r="J28" s="20" t="s">
        <v>11</v>
      </c>
      <c r="K28" s="57"/>
      <c r="L28" s="16">
        <v>20</v>
      </c>
      <c r="M28" s="77">
        <f t="shared" si="11"/>
        <v>0</v>
      </c>
      <c r="N28" s="81"/>
    </row>
    <row r="29" spans="1:22" s="7" customFormat="1" x14ac:dyDescent="0.35">
      <c r="A29" s="29" t="s">
        <v>29</v>
      </c>
      <c r="B29" s="20" t="s">
        <v>11</v>
      </c>
      <c r="C29" s="57"/>
      <c r="D29" s="16">
        <v>15</v>
      </c>
      <c r="E29" s="77">
        <f t="shared" si="9"/>
        <v>0</v>
      </c>
      <c r="F29" s="20" t="s">
        <v>11</v>
      </c>
      <c r="G29" s="57"/>
      <c r="H29" s="16">
        <v>15</v>
      </c>
      <c r="I29" s="77">
        <f t="shared" si="10"/>
        <v>0</v>
      </c>
      <c r="J29" s="20" t="s">
        <v>11</v>
      </c>
      <c r="K29" s="57"/>
      <c r="L29" s="16">
        <v>15</v>
      </c>
      <c r="M29" s="77">
        <f t="shared" si="11"/>
        <v>0</v>
      </c>
      <c r="N29" s="81"/>
    </row>
    <row r="30" spans="1:22" s="8" customFormat="1" x14ac:dyDescent="0.35">
      <c r="A30" s="29" t="s">
        <v>30</v>
      </c>
      <c r="B30" s="20" t="s">
        <v>11</v>
      </c>
      <c r="C30" s="57"/>
      <c r="D30" s="16">
        <v>30</v>
      </c>
      <c r="E30" s="77">
        <f>C30*D30</f>
        <v>0</v>
      </c>
      <c r="F30" s="20" t="s">
        <v>11</v>
      </c>
      <c r="G30" s="57"/>
      <c r="H30" s="16">
        <v>30</v>
      </c>
      <c r="I30" s="77">
        <f>G30*H30</f>
        <v>0</v>
      </c>
      <c r="J30" s="20" t="s">
        <v>11</v>
      </c>
      <c r="K30" s="57"/>
      <c r="L30" s="16">
        <v>30</v>
      </c>
      <c r="M30" s="77">
        <f>K30*L30</f>
        <v>0</v>
      </c>
      <c r="N30" s="81"/>
    </row>
    <row r="31" spans="1:22" s="8" customFormat="1" x14ac:dyDescent="0.35">
      <c r="A31" s="29" t="s">
        <v>31</v>
      </c>
      <c r="B31" s="20" t="s">
        <v>12</v>
      </c>
      <c r="C31" s="57"/>
      <c r="D31" s="16">
        <v>8000</v>
      </c>
      <c r="E31" s="77">
        <f t="shared" si="9"/>
        <v>0</v>
      </c>
      <c r="F31" s="20" t="s">
        <v>12</v>
      </c>
      <c r="G31" s="57"/>
      <c r="H31" s="16">
        <v>8000</v>
      </c>
      <c r="I31" s="77">
        <f t="shared" si="10"/>
        <v>0</v>
      </c>
      <c r="J31" s="20" t="s">
        <v>12</v>
      </c>
      <c r="K31" s="57"/>
      <c r="L31" s="16">
        <v>8000</v>
      </c>
      <c r="M31" s="77">
        <f t="shared" si="11"/>
        <v>0</v>
      </c>
      <c r="N31" s="81"/>
    </row>
    <row r="32" spans="1:22" s="8" customFormat="1" x14ac:dyDescent="0.35">
      <c r="A32" s="29" t="s">
        <v>32</v>
      </c>
      <c r="B32" s="20" t="s">
        <v>12</v>
      </c>
      <c r="C32" s="57"/>
      <c r="D32" s="16">
        <v>3500</v>
      </c>
      <c r="E32" s="77">
        <f t="shared" si="9"/>
        <v>0</v>
      </c>
      <c r="F32" s="20" t="s">
        <v>12</v>
      </c>
      <c r="G32" s="57"/>
      <c r="H32" s="16">
        <v>3500</v>
      </c>
      <c r="I32" s="77">
        <f t="shared" si="10"/>
        <v>0</v>
      </c>
      <c r="J32" s="20" t="s">
        <v>12</v>
      </c>
      <c r="K32" s="57"/>
      <c r="L32" s="16">
        <v>3500</v>
      </c>
      <c r="M32" s="77">
        <f t="shared" si="11"/>
        <v>0</v>
      </c>
      <c r="N32" s="81"/>
    </row>
    <row r="33" spans="1:14" s="8" customFormat="1" x14ac:dyDescent="0.35">
      <c r="A33" s="29" t="s">
        <v>23</v>
      </c>
      <c r="B33" s="20" t="s">
        <v>12</v>
      </c>
      <c r="C33" s="57"/>
      <c r="D33" s="16">
        <v>3000</v>
      </c>
      <c r="E33" s="77">
        <f>C33*D33</f>
        <v>0</v>
      </c>
      <c r="F33" s="20" t="s">
        <v>12</v>
      </c>
      <c r="G33" s="57"/>
      <c r="H33" s="16">
        <v>3000</v>
      </c>
      <c r="I33" s="77">
        <f>G33*H33</f>
        <v>0</v>
      </c>
      <c r="J33" s="20" t="s">
        <v>12</v>
      </c>
      <c r="K33" s="57"/>
      <c r="L33" s="16">
        <v>3000</v>
      </c>
      <c r="M33" s="77">
        <f>K33*L33</f>
        <v>0</v>
      </c>
      <c r="N33" s="81"/>
    </row>
    <row r="34" spans="1:14" s="8" customFormat="1" ht="15" thickBot="1" x14ac:dyDescent="0.4">
      <c r="A34" s="30" t="s">
        <v>25</v>
      </c>
      <c r="B34" s="24" t="s">
        <v>22</v>
      </c>
      <c r="C34" s="58"/>
      <c r="D34" s="25">
        <v>2000</v>
      </c>
      <c r="E34" s="78">
        <f t="shared" si="9"/>
        <v>0</v>
      </c>
      <c r="F34" s="24" t="s">
        <v>22</v>
      </c>
      <c r="G34" s="58"/>
      <c r="H34" s="25">
        <v>2000</v>
      </c>
      <c r="I34" s="78">
        <f t="shared" si="10"/>
        <v>0</v>
      </c>
      <c r="J34" s="24" t="s">
        <v>22</v>
      </c>
      <c r="K34" s="58"/>
      <c r="L34" s="25">
        <v>2000</v>
      </c>
      <c r="M34" s="78">
        <f>K34*L34</f>
        <v>0</v>
      </c>
      <c r="N34" s="81"/>
    </row>
    <row r="35" spans="1:14" s="7" customFormat="1" ht="15" thickBot="1" x14ac:dyDescent="0.4">
      <c r="A35" s="21" t="s">
        <v>7</v>
      </c>
      <c r="B35" s="22"/>
      <c r="C35" s="22"/>
      <c r="D35" s="11"/>
      <c r="E35" s="23">
        <f>SUM(E23:E34)</f>
        <v>0</v>
      </c>
      <c r="F35" s="22"/>
      <c r="G35" s="22"/>
      <c r="H35" s="11"/>
      <c r="I35" s="23">
        <f>SUM(I23:I34)</f>
        <v>0</v>
      </c>
      <c r="J35" s="22"/>
      <c r="K35" s="22"/>
      <c r="L35" s="11"/>
      <c r="M35" s="23">
        <f>SUM(M23:M34)</f>
        <v>0</v>
      </c>
    </row>
    <row r="36" spans="1:14" ht="15" thickTop="1" x14ac:dyDescent="0.35"/>
  </sheetData>
  <sheetProtection algorithmName="SHA-512" hashValue="tURKmRutjCqZSjdOaTv1lKglC/3X57F1C4c2/sQWxXHrPGldATDXfqOdq3i7x7UNqDfN/dk8FMMU2Fng9fVagg==" saltValue="b/dMRefFQ164rQeZHyR+6w==" spinCount="100000" sheet="1" formatCells="0" formatColumns="0" formatRows="0" insertColumns="0" insertRows="0" insertHyperlinks="0" deleteColumns="0" deleteRows="0" sort="0" autoFilter="0" pivotTables="0"/>
  <mergeCells count="9">
    <mergeCell ref="B21:E21"/>
    <mergeCell ref="F21:I21"/>
    <mergeCell ref="J21:M21"/>
    <mergeCell ref="A20:M20"/>
    <mergeCell ref="A1:C1"/>
    <mergeCell ref="A3:M3"/>
    <mergeCell ref="B4:E4"/>
    <mergeCell ref="F4:I4"/>
    <mergeCell ref="J4:M4"/>
  </mergeCells>
  <pageMargins left="0.25" right="0.25" top="0.75" bottom="0.75" header="0.3" footer="0.3"/>
  <pageSetup scale="71"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pageSetUpPr fitToPage="1"/>
  </sheetPr>
  <dimension ref="A1:N36"/>
  <sheetViews>
    <sheetView zoomScaleNormal="100" workbookViewId="0">
      <selection activeCell="N22" activeCellId="1" sqref="N6:N17 N22:N34"/>
    </sheetView>
  </sheetViews>
  <sheetFormatPr defaultColWidth="9.1796875" defaultRowHeight="14.5" x14ac:dyDescent="0.35"/>
  <cols>
    <col min="1" max="1" width="45.7265625" style="8" customWidth="1"/>
    <col min="2" max="2" width="5.7265625" style="8" customWidth="1"/>
    <col min="3" max="3" width="14.7265625" style="8" customWidth="1"/>
    <col min="4" max="4" width="12.7265625" style="5" customWidth="1"/>
    <col min="5" max="5" width="14.7265625" style="8" customWidth="1"/>
    <col min="6" max="6" width="5.7265625" style="8" bestFit="1" customWidth="1"/>
    <col min="7" max="7" width="14.7265625" style="8" customWidth="1"/>
    <col min="8" max="8" width="12.7265625" style="5" customWidth="1"/>
    <col min="9" max="9" width="14.7265625" style="8" customWidth="1"/>
    <col min="10" max="10" width="5.7265625" style="8" bestFit="1" customWidth="1"/>
    <col min="11" max="11" width="14.7265625" style="8" customWidth="1"/>
    <col min="12" max="12" width="12.7265625" style="5" customWidth="1"/>
    <col min="13" max="13" width="14.7265625" style="8" customWidth="1"/>
    <col min="14" max="14" width="80.7265625" style="8" customWidth="1"/>
    <col min="15" max="16384" width="9.1796875" style="8"/>
  </cols>
  <sheetData>
    <row r="1" spans="1:14" ht="19" thickBot="1" x14ac:dyDescent="0.5">
      <c r="A1" s="106" t="s">
        <v>17</v>
      </c>
      <c r="B1" s="107"/>
      <c r="C1" s="108"/>
      <c r="F1" s="13"/>
      <c r="G1" s="13"/>
      <c r="H1" s="9"/>
    </row>
    <row r="2" spans="1:14" ht="15" thickBot="1" x14ac:dyDescent="0.4"/>
    <row r="3" spans="1:14" s="10" customFormat="1" ht="19" thickBot="1" x14ac:dyDescent="0.5">
      <c r="A3" s="109" t="s">
        <v>5</v>
      </c>
      <c r="B3" s="110"/>
      <c r="C3" s="110"/>
      <c r="D3" s="110"/>
      <c r="E3" s="110"/>
      <c r="F3" s="110"/>
      <c r="G3" s="110"/>
      <c r="H3" s="110"/>
      <c r="I3" s="110"/>
      <c r="J3" s="110"/>
      <c r="K3" s="110"/>
      <c r="L3" s="110"/>
      <c r="M3" s="111"/>
    </row>
    <row r="4" spans="1:14" x14ac:dyDescent="0.35">
      <c r="A4" s="31"/>
      <c r="B4" s="121" t="s">
        <v>66</v>
      </c>
      <c r="C4" s="122"/>
      <c r="D4" s="122"/>
      <c r="E4" s="123"/>
      <c r="F4" s="121" t="s">
        <v>62</v>
      </c>
      <c r="G4" s="122"/>
      <c r="H4" s="122"/>
      <c r="I4" s="123"/>
      <c r="J4" s="121" t="s">
        <v>61</v>
      </c>
      <c r="K4" s="122"/>
      <c r="L4" s="122"/>
      <c r="M4" s="123"/>
    </row>
    <row r="5" spans="1:14" x14ac:dyDescent="0.35">
      <c r="A5" s="27" t="s">
        <v>56</v>
      </c>
      <c r="B5" s="17" t="s">
        <v>3</v>
      </c>
      <c r="C5" s="14" t="s">
        <v>15</v>
      </c>
      <c r="D5" s="15" t="s">
        <v>6</v>
      </c>
      <c r="E5" s="18" t="s">
        <v>4</v>
      </c>
      <c r="F5" s="17" t="s">
        <v>3</v>
      </c>
      <c r="G5" s="14" t="s">
        <v>15</v>
      </c>
      <c r="H5" s="15" t="s">
        <v>6</v>
      </c>
      <c r="I5" s="18" t="s">
        <v>4</v>
      </c>
      <c r="J5" s="17" t="s">
        <v>3</v>
      </c>
      <c r="K5" s="14" t="s">
        <v>15</v>
      </c>
      <c r="L5" s="15" t="s">
        <v>6</v>
      </c>
      <c r="M5" s="18" t="s">
        <v>4</v>
      </c>
      <c r="N5" s="54" t="s">
        <v>85</v>
      </c>
    </row>
    <row r="6" spans="1:14" x14ac:dyDescent="0.35">
      <c r="A6" s="29" t="s">
        <v>20</v>
      </c>
      <c r="B6" s="20" t="s">
        <v>57</v>
      </c>
      <c r="C6" s="76">
        <v>1</v>
      </c>
      <c r="D6" s="82"/>
      <c r="E6" s="77">
        <f>C6*D6</f>
        <v>0</v>
      </c>
      <c r="F6" s="20" t="s">
        <v>57</v>
      </c>
      <c r="G6" s="76">
        <v>1</v>
      </c>
      <c r="H6" s="82"/>
      <c r="I6" s="77">
        <f>G6*H6</f>
        <v>0</v>
      </c>
      <c r="J6" s="20" t="s">
        <v>57</v>
      </c>
      <c r="K6" s="76">
        <v>1</v>
      </c>
      <c r="L6" s="82"/>
      <c r="M6" s="77">
        <f>K6*L6</f>
        <v>0</v>
      </c>
      <c r="N6" s="83"/>
    </row>
    <row r="7" spans="1:14" x14ac:dyDescent="0.35">
      <c r="A7" s="29" t="s">
        <v>59</v>
      </c>
      <c r="B7" s="20" t="s">
        <v>57</v>
      </c>
      <c r="C7" s="76">
        <v>1</v>
      </c>
      <c r="D7" s="82"/>
      <c r="E7" s="77">
        <f t="shared" ref="E7:E15" si="0">C7*D7</f>
        <v>0</v>
      </c>
      <c r="F7" s="20" t="s">
        <v>57</v>
      </c>
      <c r="G7" s="76">
        <v>1</v>
      </c>
      <c r="H7" s="82"/>
      <c r="I7" s="77">
        <f t="shared" ref="I7:I15" si="1">G7*H7</f>
        <v>0</v>
      </c>
      <c r="J7" s="20" t="s">
        <v>57</v>
      </c>
      <c r="K7" s="76">
        <v>1</v>
      </c>
      <c r="L7" s="82"/>
      <c r="M7" s="77">
        <f t="shared" ref="M7:M15" si="2">K7*L7</f>
        <v>0</v>
      </c>
      <c r="N7" s="83"/>
    </row>
    <row r="8" spans="1:14" x14ac:dyDescent="0.35">
      <c r="A8" s="29" t="s">
        <v>21</v>
      </c>
      <c r="B8" s="20" t="s">
        <v>22</v>
      </c>
      <c r="C8" s="59"/>
      <c r="D8" s="16">
        <v>1800</v>
      </c>
      <c r="E8" s="77">
        <f t="shared" si="0"/>
        <v>0</v>
      </c>
      <c r="F8" s="20" t="s">
        <v>22</v>
      </c>
      <c r="G8" s="59"/>
      <c r="H8" s="16">
        <v>1800</v>
      </c>
      <c r="I8" s="77">
        <f t="shared" si="1"/>
        <v>0</v>
      </c>
      <c r="J8" s="20" t="s">
        <v>22</v>
      </c>
      <c r="K8" s="59"/>
      <c r="L8" s="16">
        <v>1800</v>
      </c>
      <c r="M8" s="77">
        <f t="shared" si="2"/>
        <v>0</v>
      </c>
      <c r="N8" s="83"/>
    </row>
    <row r="9" spans="1:14" x14ac:dyDescent="0.35">
      <c r="A9" s="29" t="s">
        <v>33</v>
      </c>
      <c r="B9" s="20" t="s">
        <v>12</v>
      </c>
      <c r="C9" s="59"/>
      <c r="D9" s="16">
        <v>25000</v>
      </c>
      <c r="E9" s="77">
        <f t="shared" si="0"/>
        <v>0</v>
      </c>
      <c r="F9" s="20" t="s">
        <v>12</v>
      </c>
      <c r="G9" s="59"/>
      <c r="H9" s="16">
        <v>25000</v>
      </c>
      <c r="I9" s="77">
        <f t="shared" si="1"/>
        <v>0</v>
      </c>
      <c r="J9" s="20" t="s">
        <v>12</v>
      </c>
      <c r="K9" s="59"/>
      <c r="L9" s="16">
        <v>25000</v>
      </c>
      <c r="M9" s="77">
        <f t="shared" si="2"/>
        <v>0</v>
      </c>
      <c r="N9" s="83"/>
    </row>
    <row r="10" spans="1:14" x14ac:dyDescent="0.35">
      <c r="A10" s="29" t="s">
        <v>34</v>
      </c>
      <c r="B10" s="20" t="s">
        <v>11</v>
      </c>
      <c r="C10" s="59"/>
      <c r="D10" s="16">
        <v>20</v>
      </c>
      <c r="E10" s="77">
        <f t="shared" si="0"/>
        <v>0</v>
      </c>
      <c r="F10" s="20" t="s">
        <v>11</v>
      </c>
      <c r="G10" s="59"/>
      <c r="H10" s="16">
        <v>20</v>
      </c>
      <c r="I10" s="77">
        <f t="shared" si="1"/>
        <v>0</v>
      </c>
      <c r="J10" s="20" t="s">
        <v>11</v>
      </c>
      <c r="K10" s="59"/>
      <c r="L10" s="16">
        <v>20</v>
      </c>
      <c r="M10" s="77">
        <f t="shared" si="2"/>
        <v>0</v>
      </c>
      <c r="N10" s="83"/>
    </row>
    <row r="11" spans="1:14" x14ac:dyDescent="0.35">
      <c r="A11" s="29" t="s">
        <v>35</v>
      </c>
      <c r="B11" s="20" t="s">
        <v>11</v>
      </c>
      <c r="C11" s="59"/>
      <c r="D11" s="16">
        <v>15</v>
      </c>
      <c r="E11" s="77">
        <f t="shared" si="0"/>
        <v>0</v>
      </c>
      <c r="F11" s="20" t="s">
        <v>11</v>
      </c>
      <c r="G11" s="59"/>
      <c r="H11" s="16">
        <v>15</v>
      </c>
      <c r="I11" s="77">
        <f t="shared" si="1"/>
        <v>0</v>
      </c>
      <c r="J11" s="20" t="s">
        <v>11</v>
      </c>
      <c r="K11" s="59"/>
      <c r="L11" s="16">
        <v>15</v>
      </c>
      <c r="M11" s="77">
        <f t="shared" si="2"/>
        <v>0</v>
      </c>
      <c r="N11" s="83"/>
    </row>
    <row r="12" spans="1:14" x14ac:dyDescent="0.35">
      <c r="A12" s="29" t="s">
        <v>29</v>
      </c>
      <c r="B12" s="20" t="s">
        <v>11</v>
      </c>
      <c r="C12" s="59"/>
      <c r="D12" s="16">
        <v>12</v>
      </c>
      <c r="E12" s="77">
        <f t="shared" si="0"/>
        <v>0</v>
      </c>
      <c r="F12" s="20" t="s">
        <v>11</v>
      </c>
      <c r="G12" s="59"/>
      <c r="H12" s="16">
        <v>12</v>
      </c>
      <c r="I12" s="77">
        <f>G12*H12</f>
        <v>0</v>
      </c>
      <c r="J12" s="20" t="s">
        <v>11</v>
      </c>
      <c r="K12" s="59"/>
      <c r="L12" s="16">
        <v>12</v>
      </c>
      <c r="M12" s="77">
        <f>K12*L12</f>
        <v>0</v>
      </c>
      <c r="N12" s="83"/>
    </row>
    <row r="13" spans="1:14" x14ac:dyDescent="0.35">
      <c r="A13" s="29" t="s">
        <v>30</v>
      </c>
      <c r="B13" s="20" t="s">
        <v>11</v>
      </c>
      <c r="C13" s="59"/>
      <c r="D13" s="16">
        <v>30</v>
      </c>
      <c r="E13" s="77">
        <f t="shared" si="0"/>
        <v>0</v>
      </c>
      <c r="F13" s="20" t="s">
        <v>11</v>
      </c>
      <c r="G13" s="59"/>
      <c r="H13" s="16">
        <v>30</v>
      </c>
      <c r="I13" s="77">
        <f>G13*H13</f>
        <v>0</v>
      </c>
      <c r="J13" s="20" t="s">
        <v>11</v>
      </c>
      <c r="K13" s="59"/>
      <c r="L13" s="16">
        <v>30</v>
      </c>
      <c r="M13" s="77">
        <f>K13*L13</f>
        <v>0</v>
      </c>
      <c r="N13" s="83"/>
    </row>
    <row r="14" spans="1:14" x14ac:dyDescent="0.35">
      <c r="A14" s="29" t="s">
        <v>13</v>
      </c>
      <c r="B14" s="20" t="s">
        <v>12</v>
      </c>
      <c r="C14" s="59"/>
      <c r="D14" s="16">
        <v>3000</v>
      </c>
      <c r="E14" s="77">
        <f t="shared" si="0"/>
        <v>0</v>
      </c>
      <c r="F14" s="20" t="s">
        <v>12</v>
      </c>
      <c r="G14" s="59"/>
      <c r="H14" s="16">
        <v>3000</v>
      </c>
      <c r="I14" s="77">
        <f t="shared" si="1"/>
        <v>0</v>
      </c>
      <c r="J14" s="20" t="s">
        <v>12</v>
      </c>
      <c r="K14" s="59"/>
      <c r="L14" s="16">
        <v>3000</v>
      </c>
      <c r="M14" s="77">
        <f t="shared" si="2"/>
        <v>0</v>
      </c>
      <c r="N14" s="83"/>
    </row>
    <row r="15" spans="1:14" x14ac:dyDescent="0.35">
      <c r="A15" s="29" t="s">
        <v>32</v>
      </c>
      <c r="B15" s="20" t="s">
        <v>12</v>
      </c>
      <c r="C15" s="59"/>
      <c r="D15" s="16">
        <v>3500</v>
      </c>
      <c r="E15" s="77">
        <f t="shared" si="0"/>
        <v>0</v>
      </c>
      <c r="F15" s="20" t="s">
        <v>12</v>
      </c>
      <c r="G15" s="59"/>
      <c r="H15" s="16">
        <v>3500</v>
      </c>
      <c r="I15" s="77">
        <f t="shared" si="1"/>
        <v>0</v>
      </c>
      <c r="J15" s="20" t="s">
        <v>12</v>
      </c>
      <c r="K15" s="59"/>
      <c r="L15" s="16">
        <v>3500</v>
      </c>
      <c r="M15" s="77">
        <f t="shared" si="2"/>
        <v>0</v>
      </c>
      <c r="N15" s="83"/>
    </row>
    <row r="16" spans="1:14" x14ac:dyDescent="0.35">
      <c r="A16" s="29" t="s">
        <v>23</v>
      </c>
      <c r="B16" s="20" t="s">
        <v>12</v>
      </c>
      <c r="C16" s="59"/>
      <c r="D16" s="16">
        <v>2000</v>
      </c>
      <c r="E16" s="77">
        <f>C16*D16</f>
        <v>0</v>
      </c>
      <c r="F16" s="20" t="s">
        <v>12</v>
      </c>
      <c r="G16" s="59"/>
      <c r="H16" s="16">
        <v>2000</v>
      </c>
      <c r="I16" s="77">
        <f t="shared" ref="I16:I17" si="3">G16*H16</f>
        <v>0</v>
      </c>
      <c r="J16" s="20" t="s">
        <v>12</v>
      </c>
      <c r="K16" s="59"/>
      <c r="L16" s="16">
        <v>2000</v>
      </c>
      <c r="M16" s="77">
        <f t="shared" ref="M16:M17" si="4">K16*L16</f>
        <v>0</v>
      </c>
      <c r="N16" s="83"/>
    </row>
    <row r="17" spans="1:14" ht="15" thickBot="1" x14ac:dyDescent="0.4">
      <c r="A17" s="30" t="s">
        <v>25</v>
      </c>
      <c r="B17" s="24" t="s">
        <v>22</v>
      </c>
      <c r="C17" s="60"/>
      <c r="D17" s="25">
        <v>2000</v>
      </c>
      <c r="E17" s="78">
        <f t="shared" ref="E17" si="5">C17*D17</f>
        <v>0</v>
      </c>
      <c r="F17" s="24" t="s">
        <v>22</v>
      </c>
      <c r="G17" s="60"/>
      <c r="H17" s="25">
        <v>2000</v>
      </c>
      <c r="I17" s="78">
        <f t="shared" si="3"/>
        <v>0</v>
      </c>
      <c r="J17" s="24" t="s">
        <v>22</v>
      </c>
      <c r="K17" s="60"/>
      <c r="L17" s="25">
        <v>2000</v>
      </c>
      <c r="M17" s="78">
        <f t="shared" si="4"/>
        <v>0</v>
      </c>
      <c r="N17" s="83"/>
    </row>
    <row r="18" spans="1:14" ht="15" thickBot="1" x14ac:dyDescent="0.4">
      <c r="A18" s="21" t="s">
        <v>7</v>
      </c>
      <c r="B18" s="22"/>
      <c r="C18" s="22"/>
      <c r="D18" s="11"/>
      <c r="E18" s="23">
        <f>SUM(E6:E17)</f>
        <v>0</v>
      </c>
      <c r="F18" s="22"/>
      <c r="G18" s="22"/>
      <c r="H18" s="11"/>
      <c r="I18" s="23">
        <f>SUM(I6:I17)</f>
        <v>0</v>
      </c>
      <c r="J18" s="22"/>
      <c r="K18" s="22"/>
      <c r="L18" s="11"/>
      <c r="M18" s="23">
        <f>SUM(M6:M17)</f>
        <v>0</v>
      </c>
    </row>
    <row r="19" spans="1:14" ht="15.5" thickTop="1" thickBot="1" x14ac:dyDescent="0.4">
      <c r="A19" s="3"/>
      <c r="B19" s="4"/>
      <c r="C19" s="4"/>
      <c r="D19" s="6"/>
      <c r="E19" s="6"/>
      <c r="F19" s="4"/>
      <c r="G19" s="4"/>
      <c r="H19" s="6"/>
      <c r="I19" s="6"/>
      <c r="J19" s="4"/>
      <c r="K19" s="4"/>
      <c r="L19" s="6"/>
      <c r="M19" s="11"/>
    </row>
    <row r="20" spans="1:14" ht="19" thickBot="1" x14ac:dyDescent="0.5">
      <c r="A20" s="103" t="s">
        <v>58</v>
      </c>
      <c r="B20" s="104"/>
      <c r="C20" s="104"/>
      <c r="D20" s="104"/>
      <c r="E20" s="104"/>
      <c r="F20" s="104"/>
      <c r="G20" s="104"/>
      <c r="H20" s="104"/>
      <c r="I20" s="104"/>
      <c r="J20" s="104"/>
      <c r="K20" s="104"/>
      <c r="L20" s="104"/>
      <c r="M20" s="105"/>
    </row>
    <row r="21" spans="1:14" x14ac:dyDescent="0.35">
      <c r="A21" s="31"/>
      <c r="B21" s="118" t="str">
        <f>B4</f>
        <v>Enter Communication Company 1 Name or "NA"</v>
      </c>
      <c r="C21" s="119"/>
      <c r="D21" s="119"/>
      <c r="E21" s="120"/>
      <c r="F21" s="118" t="str">
        <f>F4</f>
        <v>Enter Communication Company 2 Name or "NA"</v>
      </c>
      <c r="G21" s="119"/>
      <c r="H21" s="119"/>
      <c r="I21" s="120"/>
      <c r="J21" s="118" t="str">
        <f>J4</f>
        <v>Enter Communication Company 3 Name or "NA"</v>
      </c>
      <c r="K21" s="119"/>
      <c r="L21" s="119"/>
      <c r="M21" s="120"/>
      <c r="N21" s="54" t="s">
        <v>85</v>
      </c>
    </row>
    <row r="22" spans="1:14" x14ac:dyDescent="0.35">
      <c r="A22" s="27" t="s">
        <v>56</v>
      </c>
      <c r="B22" s="17" t="s">
        <v>3</v>
      </c>
      <c r="C22" s="14" t="s">
        <v>15</v>
      </c>
      <c r="D22" s="15" t="s">
        <v>6</v>
      </c>
      <c r="E22" s="36" t="s">
        <v>4</v>
      </c>
      <c r="F22" s="17" t="s">
        <v>3</v>
      </c>
      <c r="G22" s="14" t="s">
        <v>15</v>
      </c>
      <c r="H22" s="15" t="s">
        <v>6</v>
      </c>
      <c r="I22" s="36" t="s">
        <v>4</v>
      </c>
      <c r="J22" s="17" t="s">
        <v>3</v>
      </c>
      <c r="K22" s="14" t="s">
        <v>15</v>
      </c>
      <c r="L22" s="15" t="s">
        <v>6</v>
      </c>
      <c r="M22" s="36" t="s">
        <v>4</v>
      </c>
      <c r="N22" s="83"/>
    </row>
    <row r="23" spans="1:14" x14ac:dyDescent="0.35">
      <c r="A23" s="29" t="s">
        <v>20</v>
      </c>
      <c r="B23" s="20" t="s">
        <v>57</v>
      </c>
      <c r="C23" s="76">
        <v>1</v>
      </c>
      <c r="D23" s="82"/>
      <c r="E23" s="77">
        <f>C23*D23</f>
        <v>0</v>
      </c>
      <c r="F23" s="20" t="s">
        <v>57</v>
      </c>
      <c r="G23" s="76">
        <v>1</v>
      </c>
      <c r="H23" s="82"/>
      <c r="I23" s="77">
        <f>G23*H23</f>
        <v>0</v>
      </c>
      <c r="J23" s="20" t="s">
        <v>57</v>
      </c>
      <c r="K23" s="76">
        <v>1</v>
      </c>
      <c r="L23" s="82"/>
      <c r="M23" s="77">
        <f>K23*L23</f>
        <v>0</v>
      </c>
      <c r="N23" s="83"/>
    </row>
    <row r="24" spans="1:14" x14ac:dyDescent="0.35">
      <c r="A24" s="29" t="s">
        <v>59</v>
      </c>
      <c r="B24" s="20" t="s">
        <v>57</v>
      </c>
      <c r="C24" s="76">
        <v>1</v>
      </c>
      <c r="D24" s="82"/>
      <c r="E24" s="77">
        <f t="shared" ref="E24:E30" si="6">C24*D24</f>
        <v>0</v>
      </c>
      <c r="F24" s="20" t="s">
        <v>57</v>
      </c>
      <c r="G24" s="76">
        <v>1</v>
      </c>
      <c r="H24" s="82"/>
      <c r="I24" s="77">
        <f t="shared" ref="I24:I30" si="7">G24*H24</f>
        <v>0</v>
      </c>
      <c r="J24" s="20" t="s">
        <v>57</v>
      </c>
      <c r="K24" s="76">
        <v>1</v>
      </c>
      <c r="L24" s="82"/>
      <c r="M24" s="77">
        <f t="shared" ref="M24:M30" si="8">K24*L24</f>
        <v>0</v>
      </c>
      <c r="N24" s="83"/>
    </row>
    <row r="25" spans="1:14" x14ac:dyDescent="0.35">
      <c r="A25" s="29" t="s">
        <v>21</v>
      </c>
      <c r="B25" s="20" t="s">
        <v>22</v>
      </c>
      <c r="C25" s="59"/>
      <c r="D25" s="16">
        <v>1800</v>
      </c>
      <c r="E25" s="77">
        <f t="shared" si="6"/>
        <v>0</v>
      </c>
      <c r="F25" s="20" t="s">
        <v>22</v>
      </c>
      <c r="G25" s="59"/>
      <c r="H25" s="16">
        <v>1800</v>
      </c>
      <c r="I25" s="77">
        <f t="shared" si="7"/>
        <v>0</v>
      </c>
      <c r="J25" s="20" t="s">
        <v>22</v>
      </c>
      <c r="K25" s="59"/>
      <c r="L25" s="16">
        <v>1800</v>
      </c>
      <c r="M25" s="77">
        <f t="shared" si="8"/>
        <v>0</v>
      </c>
      <c r="N25" s="83"/>
    </row>
    <row r="26" spans="1:14" x14ac:dyDescent="0.35">
      <c r="A26" s="29" t="s">
        <v>33</v>
      </c>
      <c r="B26" s="20" t="s">
        <v>12</v>
      </c>
      <c r="C26" s="59"/>
      <c r="D26" s="16">
        <v>25000</v>
      </c>
      <c r="E26" s="77">
        <f t="shared" si="6"/>
        <v>0</v>
      </c>
      <c r="F26" s="20" t="s">
        <v>12</v>
      </c>
      <c r="G26" s="59"/>
      <c r="H26" s="16">
        <v>25000</v>
      </c>
      <c r="I26" s="77">
        <f t="shared" si="7"/>
        <v>0</v>
      </c>
      <c r="J26" s="20" t="s">
        <v>12</v>
      </c>
      <c r="K26" s="59"/>
      <c r="L26" s="16">
        <v>25000</v>
      </c>
      <c r="M26" s="77">
        <f t="shared" si="8"/>
        <v>0</v>
      </c>
      <c r="N26" s="83"/>
    </row>
    <row r="27" spans="1:14" x14ac:dyDescent="0.35">
      <c r="A27" s="29" t="s">
        <v>34</v>
      </c>
      <c r="B27" s="20" t="s">
        <v>11</v>
      </c>
      <c r="C27" s="59"/>
      <c r="D27" s="16">
        <v>20</v>
      </c>
      <c r="E27" s="77">
        <f t="shared" si="6"/>
        <v>0</v>
      </c>
      <c r="F27" s="20" t="s">
        <v>11</v>
      </c>
      <c r="G27" s="59"/>
      <c r="H27" s="16">
        <v>20</v>
      </c>
      <c r="I27" s="77">
        <f t="shared" si="7"/>
        <v>0</v>
      </c>
      <c r="J27" s="20" t="s">
        <v>11</v>
      </c>
      <c r="K27" s="59"/>
      <c r="L27" s="16">
        <v>20</v>
      </c>
      <c r="M27" s="77">
        <f t="shared" si="8"/>
        <v>0</v>
      </c>
      <c r="N27" s="83"/>
    </row>
    <row r="28" spans="1:14" x14ac:dyDescent="0.35">
      <c r="A28" s="29" t="s">
        <v>35</v>
      </c>
      <c r="B28" s="20" t="s">
        <v>11</v>
      </c>
      <c r="C28" s="59"/>
      <c r="D28" s="16">
        <v>15</v>
      </c>
      <c r="E28" s="77">
        <f t="shared" si="6"/>
        <v>0</v>
      </c>
      <c r="F28" s="20" t="s">
        <v>11</v>
      </c>
      <c r="G28" s="59"/>
      <c r="H28" s="16">
        <v>15</v>
      </c>
      <c r="I28" s="77">
        <f t="shared" si="7"/>
        <v>0</v>
      </c>
      <c r="J28" s="20" t="s">
        <v>11</v>
      </c>
      <c r="K28" s="59"/>
      <c r="L28" s="16">
        <v>15</v>
      </c>
      <c r="M28" s="77">
        <f t="shared" si="8"/>
        <v>0</v>
      </c>
      <c r="N28" s="83"/>
    </row>
    <row r="29" spans="1:14" x14ac:dyDescent="0.35">
      <c r="A29" s="29" t="s">
        <v>29</v>
      </c>
      <c r="B29" s="20" t="s">
        <v>11</v>
      </c>
      <c r="C29" s="59"/>
      <c r="D29" s="16">
        <v>12</v>
      </c>
      <c r="E29" s="77">
        <f>C29*D29</f>
        <v>0</v>
      </c>
      <c r="F29" s="20" t="s">
        <v>11</v>
      </c>
      <c r="G29" s="59"/>
      <c r="H29" s="16">
        <v>12</v>
      </c>
      <c r="I29" s="77">
        <f>G29*H29</f>
        <v>0</v>
      </c>
      <c r="J29" s="20" t="s">
        <v>11</v>
      </c>
      <c r="K29" s="59"/>
      <c r="L29" s="16">
        <v>12</v>
      </c>
      <c r="M29" s="77">
        <f>K29*L29</f>
        <v>0</v>
      </c>
      <c r="N29" s="83"/>
    </row>
    <row r="30" spans="1:14" x14ac:dyDescent="0.35">
      <c r="A30" s="29" t="s">
        <v>30</v>
      </c>
      <c r="B30" s="20" t="s">
        <v>11</v>
      </c>
      <c r="C30" s="59"/>
      <c r="D30" s="16">
        <v>30</v>
      </c>
      <c r="E30" s="77">
        <f t="shared" si="6"/>
        <v>0</v>
      </c>
      <c r="F30" s="20" t="s">
        <v>11</v>
      </c>
      <c r="G30" s="59"/>
      <c r="H30" s="16">
        <v>30</v>
      </c>
      <c r="I30" s="77">
        <f t="shared" si="7"/>
        <v>0</v>
      </c>
      <c r="J30" s="20" t="s">
        <v>11</v>
      </c>
      <c r="K30" s="59"/>
      <c r="L30" s="16">
        <v>30</v>
      </c>
      <c r="M30" s="77">
        <f t="shared" si="8"/>
        <v>0</v>
      </c>
      <c r="N30" s="83"/>
    </row>
    <row r="31" spans="1:14" x14ac:dyDescent="0.35">
      <c r="A31" s="29" t="s">
        <v>13</v>
      </c>
      <c r="B31" s="20" t="s">
        <v>12</v>
      </c>
      <c r="C31" s="59"/>
      <c r="D31" s="16">
        <v>3000</v>
      </c>
      <c r="E31" s="77">
        <f>C31*D31</f>
        <v>0</v>
      </c>
      <c r="F31" s="20" t="s">
        <v>12</v>
      </c>
      <c r="G31" s="59"/>
      <c r="H31" s="16">
        <v>3000</v>
      </c>
      <c r="I31" s="77">
        <f>G31*H31</f>
        <v>0</v>
      </c>
      <c r="J31" s="20" t="s">
        <v>12</v>
      </c>
      <c r="K31" s="59"/>
      <c r="L31" s="16">
        <v>3000</v>
      </c>
      <c r="M31" s="77">
        <f>K31*L31</f>
        <v>0</v>
      </c>
      <c r="N31" s="83"/>
    </row>
    <row r="32" spans="1:14" x14ac:dyDescent="0.35">
      <c r="A32" s="29" t="s">
        <v>32</v>
      </c>
      <c r="B32" s="20" t="s">
        <v>12</v>
      </c>
      <c r="C32" s="59"/>
      <c r="D32" s="16">
        <v>3500</v>
      </c>
      <c r="E32" s="77">
        <f t="shared" ref="E32" si="9">C32*D32</f>
        <v>0</v>
      </c>
      <c r="F32" s="20" t="s">
        <v>12</v>
      </c>
      <c r="G32" s="59"/>
      <c r="H32" s="16">
        <v>3500</v>
      </c>
      <c r="I32" s="77">
        <f t="shared" ref="I32" si="10">G32*H32</f>
        <v>0</v>
      </c>
      <c r="J32" s="20" t="s">
        <v>12</v>
      </c>
      <c r="K32" s="59"/>
      <c r="L32" s="16">
        <v>3500</v>
      </c>
      <c r="M32" s="77">
        <f t="shared" ref="M32" si="11">K32*L32</f>
        <v>0</v>
      </c>
      <c r="N32" s="83"/>
    </row>
    <row r="33" spans="1:14" x14ac:dyDescent="0.35">
      <c r="A33" s="29" t="s">
        <v>23</v>
      </c>
      <c r="B33" s="20" t="s">
        <v>12</v>
      </c>
      <c r="C33" s="59"/>
      <c r="D33" s="16">
        <v>2000</v>
      </c>
      <c r="E33" s="77">
        <f t="shared" ref="E33:E34" si="12">C33*D33</f>
        <v>0</v>
      </c>
      <c r="F33" s="20" t="s">
        <v>12</v>
      </c>
      <c r="G33" s="59"/>
      <c r="H33" s="16">
        <v>2000</v>
      </c>
      <c r="I33" s="77">
        <f t="shared" ref="I33:I34" si="13">G33*H33</f>
        <v>0</v>
      </c>
      <c r="J33" s="20" t="s">
        <v>12</v>
      </c>
      <c r="K33" s="59"/>
      <c r="L33" s="16">
        <v>2000</v>
      </c>
      <c r="M33" s="77">
        <f t="shared" ref="M33:M34" si="14">K33*L33</f>
        <v>0</v>
      </c>
      <c r="N33" s="83"/>
    </row>
    <row r="34" spans="1:14" ht="15" thickBot="1" x14ac:dyDescent="0.4">
      <c r="A34" s="30" t="s">
        <v>25</v>
      </c>
      <c r="B34" s="24" t="s">
        <v>22</v>
      </c>
      <c r="C34" s="60"/>
      <c r="D34" s="25">
        <v>2000</v>
      </c>
      <c r="E34" s="78">
        <f t="shared" si="12"/>
        <v>0</v>
      </c>
      <c r="F34" s="24" t="s">
        <v>22</v>
      </c>
      <c r="G34" s="60"/>
      <c r="H34" s="25">
        <v>2000</v>
      </c>
      <c r="I34" s="78">
        <f t="shared" si="13"/>
        <v>0</v>
      </c>
      <c r="J34" s="24" t="s">
        <v>22</v>
      </c>
      <c r="K34" s="60"/>
      <c r="L34" s="25">
        <v>2000</v>
      </c>
      <c r="M34" s="78">
        <f t="shared" si="14"/>
        <v>0</v>
      </c>
      <c r="N34" s="83"/>
    </row>
    <row r="35" spans="1:14" ht="15" thickBot="1" x14ac:dyDescent="0.4">
      <c r="A35" s="21" t="s">
        <v>7</v>
      </c>
      <c r="B35" s="22"/>
      <c r="C35" s="22"/>
      <c r="D35" s="11"/>
      <c r="E35" s="23">
        <f>SUM(E23:E34)</f>
        <v>0</v>
      </c>
      <c r="F35" s="22"/>
      <c r="G35" s="22"/>
      <c r="H35" s="11"/>
      <c r="I35" s="23">
        <f>SUM(I23:I34)</f>
        <v>0</v>
      </c>
      <c r="J35" s="22"/>
      <c r="K35" s="22"/>
      <c r="L35" s="11"/>
      <c r="M35" s="23">
        <f>SUM(M23:M34)</f>
        <v>0</v>
      </c>
    </row>
    <row r="36" spans="1:14" ht="15" thickTop="1" x14ac:dyDescent="0.35"/>
  </sheetData>
  <sheetProtection algorithmName="SHA-512" hashValue="kQqKF9zkgW3YWOiJQXfnoslbYEiwcAphYB/XfMOFLLOoee/qdxrM2DZCGN7QeWCavQ+EtAux4CcfjgaJwFQEQg==" saltValue="mNJd7A2YMjCsAZ8GxcEyPA==" spinCount="100000" sheet="1" formatCells="0" formatColumns="0" formatRows="0" insertColumns="0" insertRows="0" insertHyperlinks="0" deleteColumns="0" deleteRows="0" sort="0" autoFilter="0" pivotTables="0"/>
  <mergeCells count="9">
    <mergeCell ref="B21:E21"/>
    <mergeCell ref="F21:I21"/>
    <mergeCell ref="J21:M21"/>
    <mergeCell ref="A20:M20"/>
    <mergeCell ref="A1:C1"/>
    <mergeCell ref="B4:E4"/>
    <mergeCell ref="F4:I4"/>
    <mergeCell ref="J4:M4"/>
    <mergeCell ref="A3:M3"/>
  </mergeCells>
  <pageMargins left="0.25" right="0.25" top="0.75" bottom="0.75" header="0.3" footer="0.3"/>
  <pageSetup scale="71"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39997558519241921"/>
    <pageSetUpPr fitToPage="1"/>
  </sheetPr>
  <dimension ref="A1:N48"/>
  <sheetViews>
    <sheetView topLeftCell="A3" zoomScaleNormal="100" workbookViewId="0">
      <selection activeCell="N29" activeCellId="1" sqref="N6:N23 N29:N46"/>
    </sheetView>
  </sheetViews>
  <sheetFormatPr defaultColWidth="9.1796875" defaultRowHeight="14.5" x14ac:dyDescent="0.35"/>
  <cols>
    <col min="1" max="1" width="45.7265625" style="8" customWidth="1"/>
    <col min="2" max="2" width="5.7265625" style="8" customWidth="1"/>
    <col min="3" max="3" width="14.7265625" style="8" customWidth="1"/>
    <col min="4" max="4" width="12.7265625" style="5" customWidth="1"/>
    <col min="5" max="5" width="14.7265625" style="8" customWidth="1"/>
    <col min="6" max="6" width="5.7265625" style="8" bestFit="1" customWidth="1"/>
    <col min="7" max="7" width="14.7265625" style="8" customWidth="1"/>
    <col min="8" max="8" width="12.7265625" style="5" customWidth="1"/>
    <col min="9" max="9" width="14.7265625" style="8" customWidth="1"/>
    <col min="10" max="10" width="5.7265625" style="8" bestFit="1" customWidth="1"/>
    <col min="11" max="11" width="14.7265625" style="8" customWidth="1"/>
    <col min="12" max="12" width="12.7265625" style="5" customWidth="1"/>
    <col min="13" max="13" width="14.7265625" style="8" customWidth="1"/>
    <col min="14" max="14" width="80.7265625" style="8" customWidth="1"/>
    <col min="15" max="16384" width="9.1796875" style="8"/>
  </cols>
  <sheetData>
    <row r="1" spans="1:14" ht="19" thickBot="1" x14ac:dyDescent="0.5">
      <c r="A1" s="106" t="s">
        <v>8</v>
      </c>
      <c r="B1" s="107"/>
      <c r="C1" s="108"/>
      <c r="F1" s="13"/>
      <c r="G1" s="13"/>
      <c r="H1" s="9"/>
    </row>
    <row r="2" spans="1:14" ht="15" thickBot="1" x14ac:dyDescent="0.4"/>
    <row r="3" spans="1:14" s="10" customFormat="1" ht="19" thickBot="1" x14ac:dyDescent="0.5">
      <c r="A3" s="109" t="s">
        <v>5</v>
      </c>
      <c r="B3" s="110"/>
      <c r="C3" s="110"/>
      <c r="D3" s="110"/>
      <c r="E3" s="110"/>
      <c r="F3" s="110"/>
      <c r="G3" s="110"/>
      <c r="H3" s="110"/>
      <c r="I3" s="110"/>
      <c r="J3" s="110"/>
      <c r="K3" s="110"/>
      <c r="L3" s="110"/>
      <c r="M3" s="111"/>
    </row>
    <row r="4" spans="1:14" x14ac:dyDescent="0.35">
      <c r="A4" s="31"/>
      <c r="B4" s="130" t="s">
        <v>63</v>
      </c>
      <c r="C4" s="131"/>
      <c r="D4" s="131"/>
      <c r="E4" s="132"/>
      <c r="F4" s="130" t="s">
        <v>64</v>
      </c>
      <c r="G4" s="131"/>
      <c r="H4" s="131"/>
      <c r="I4" s="132"/>
      <c r="J4" s="130" t="s">
        <v>65</v>
      </c>
      <c r="K4" s="131"/>
      <c r="L4" s="131"/>
      <c r="M4" s="132"/>
    </row>
    <row r="5" spans="1:14" x14ac:dyDescent="0.35">
      <c r="A5" s="27" t="s">
        <v>56</v>
      </c>
      <c r="B5" s="17" t="s">
        <v>3</v>
      </c>
      <c r="C5" s="14" t="s">
        <v>15</v>
      </c>
      <c r="D5" s="15" t="s">
        <v>6</v>
      </c>
      <c r="E5" s="18" t="s">
        <v>4</v>
      </c>
      <c r="F5" s="17" t="s">
        <v>3</v>
      </c>
      <c r="G5" s="14" t="s">
        <v>15</v>
      </c>
      <c r="H5" s="15" t="s">
        <v>6</v>
      </c>
      <c r="I5" s="18" t="s">
        <v>4</v>
      </c>
      <c r="J5" s="17" t="s">
        <v>3</v>
      </c>
      <c r="K5" s="14" t="s">
        <v>15</v>
      </c>
      <c r="L5" s="15" t="s">
        <v>6</v>
      </c>
      <c r="M5" s="18" t="s">
        <v>4</v>
      </c>
      <c r="N5" s="52" t="s">
        <v>85</v>
      </c>
    </row>
    <row r="6" spans="1:14" x14ac:dyDescent="0.35">
      <c r="A6" s="29" t="s">
        <v>20</v>
      </c>
      <c r="B6" s="20" t="s">
        <v>57</v>
      </c>
      <c r="C6" s="76">
        <v>1</v>
      </c>
      <c r="D6" s="84"/>
      <c r="E6" s="77">
        <f>C6*D6</f>
        <v>0</v>
      </c>
      <c r="F6" s="20" t="s">
        <v>57</v>
      </c>
      <c r="G6" s="76">
        <v>1</v>
      </c>
      <c r="H6" s="84"/>
      <c r="I6" s="77">
        <f>G6*H6</f>
        <v>0</v>
      </c>
      <c r="J6" s="20" t="s">
        <v>57</v>
      </c>
      <c r="K6" s="76">
        <v>1</v>
      </c>
      <c r="L6" s="84"/>
      <c r="M6" s="77">
        <f>K6*L6</f>
        <v>0</v>
      </c>
      <c r="N6" s="85"/>
    </row>
    <row r="7" spans="1:14" x14ac:dyDescent="0.35">
      <c r="A7" s="29" t="s">
        <v>86</v>
      </c>
      <c r="B7" s="20" t="s">
        <v>57</v>
      </c>
      <c r="C7" s="76">
        <v>1</v>
      </c>
      <c r="D7" s="84"/>
      <c r="E7" s="77">
        <f t="shared" ref="E7:E23" si="0">C7*D7</f>
        <v>0</v>
      </c>
      <c r="F7" s="20" t="s">
        <v>57</v>
      </c>
      <c r="G7" s="76">
        <v>1</v>
      </c>
      <c r="H7" s="84"/>
      <c r="I7" s="77">
        <f t="shared" ref="I7:I23" si="1">G7*H7</f>
        <v>0</v>
      </c>
      <c r="J7" s="20" t="s">
        <v>57</v>
      </c>
      <c r="K7" s="76">
        <v>1</v>
      </c>
      <c r="L7" s="84"/>
      <c r="M7" s="77">
        <f t="shared" ref="M7:M23" si="2">K7*L7</f>
        <v>0</v>
      </c>
      <c r="N7" s="85"/>
    </row>
    <row r="8" spans="1:14" x14ac:dyDescent="0.35">
      <c r="A8" s="29" t="s">
        <v>21</v>
      </c>
      <c r="B8" s="20" t="s">
        <v>22</v>
      </c>
      <c r="C8" s="61"/>
      <c r="D8" s="16">
        <v>1800</v>
      </c>
      <c r="E8" s="77">
        <f t="shared" si="0"/>
        <v>0</v>
      </c>
      <c r="F8" s="20" t="s">
        <v>22</v>
      </c>
      <c r="G8" s="61"/>
      <c r="H8" s="16">
        <v>1800</v>
      </c>
      <c r="I8" s="77">
        <f t="shared" si="1"/>
        <v>0</v>
      </c>
      <c r="J8" s="20" t="s">
        <v>22</v>
      </c>
      <c r="K8" s="61"/>
      <c r="L8" s="34">
        <v>1800</v>
      </c>
      <c r="M8" s="77">
        <f t="shared" si="2"/>
        <v>0</v>
      </c>
      <c r="N8" s="85"/>
    </row>
    <row r="9" spans="1:14" x14ac:dyDescent="0.35">
      <c r="A9" s="29" t="s">
        <v>36</v>
      </c>
      <c r="B9" s="20" t="s">
        <v>12</v>
      </c>
      <c r="C9" s="61"/>
      <c r="D9" s="16">
        <v>6000</v>
      </c>
      <c r="E9" s="77">
        <f t="shared" si="0"/>
        <v>0</v>
      </c>
      <c r="F9" s="20" t="s">
        <v>12</v>
      </c>
      <c r="G9" s="61"/>
      <c r="H9" s="16">
        <v>6000</v>
      </c>
      <c r="I9" s="77">
        <f t="shared" si="1"/>
        <v>0</v>
      </c>
      <c r="J9" s="20" t="s">
        <v>12</v>
      </c>
      <c r="K9" s="61"/>
      <c r="L9" s="34">
        <v>6000</v>
      </c>
      <c r="M9" s="77">
        <f t="shared" si="2"/>
        <v>0</v>
      </c>
      <c r="N9" s="85"/>
    </row>
    <row r="10" spans="1:14" x14ac:dyDescent="0.35">
      <c r="A10" s="29" t="s">
        <v>37</v>
      </c>
      <c r="B10" s="20" t="s">
        <v>11</v>
      </c>
      <c r="C10" s="61"/>
      <c r="D10" s="16">
        <v>160</v>
      </c>
      <c r="E10" s="77">
        <f t="shared" si="0"/>
        <v>0</v>
      </c>
      <c r="F10" s="20" t="s">
        <v>11</v>
      </c>
      <c r="G10" s="61"/>
      <c r="H10" s="16">
        <v>160</v>
      </c>
      <c r="I10" s="77">
        <f t="shared" si="1"/>
        <v>0</v>
      </c>
      <c r="J10" s="20" t="s">
        <v>11</v>
      </c>
      <c r="K10" s="61"/>
      <c r="L10" s="34">
        <v>160</v>
      </c>
      <c r="M10" s="77">
        <f t="shared" si="2"/>
        <v>0</v>
      </c>
      <c r="N10" s="85"/>
    </row>
    <row r="11" spans="1:14" x14ac:dyDescent="0.35">
      <c r="A11" s="29" t="s">
        <v>38</v>
      </c>
      <c r="B11" s="20" t="s">
        <v>11</v>
      </c>
      <c r="C11" s="61"/>
      <c r="D11" s="16">
        <v>256</v>
      </c>
      <c r="E11" s="77">
        <f>C11*D11</f>
        <v>0</v>
      </c>
      <c r="F11" s="20" t="s">
        <v>11</v>
      </c>
      <c r="G11" s="61"/>
      <c r="H11" s="16">
        <v>256</v>
      </c>
      <c r="I11" s="77">
        <f>G11*H11</f>
        <v>0</v>
      </c>
      <c r="J11" s="20" t="s">
        <v>11</v>
      </c>
      <c r="K11" s="61"/>
      <c r="L11" s="34">
        <v>256</v>
      </c>
      <c r="M11" s="77">
        <f t="shared" si="2"/>
        <v>0</v>
      </c>
      <c r="N11" s="85"/>
    </row>
    <row r="12" spans="1:14" x14ac:dyDescent="0.35">
      <c r="A12" s="29" t="s">
        <v>60</v>
      </c>
      <c r="B12" s="20" t="s">
        <v>11</v>
      </c>
      <c r="C12" s="61"/>
      <c r="D12" s="16">
        <v>180</v>
      </c>
      <c r="E12" s="77">
        <f>C12*D12</f>
        <v>0</v>
      </c>
      <c r="F12" s="20" t="s">
        <v>11</v>
      </c>
      <c r="G12" s="61"/>
      <c r="H12" s="16">
        <v>180</v>
      </c>
      <c r="I12" s="77">
        <f>G12*H12</f>
        <v>0</v>
      </c>
      <c r="J12" s="20" t="s">
        <v>11</v>
      </c>
      <c r="K12" s="61"/>
      <c r="L12" s="34">
        <v>180</v>
      </c>
      <c r="M12" s="77">
        <f t="shared" si="2"/>
        <v>0</v>
      </c>
      <c r="N12" s="85"/>
    </row>
    <row r="13" spans="1:14" x14ac:dyDescent="0.35">
      <c r="A13" s="55" t="s">
        <v>93</v>
      </c>
      <c r="B13" s="56" t="s">
        <v>11</v>
      </c>
      <c r="C13" s="61"/>
      <c r="D13" s="16">
        <v>256</v>
      </c>
      <c r="E13" s="77">
        <f t="shared" ref="E13" si="3">C13*D13</f>
        <v>0</v>
      </c>
      <c r="F13" s="20" t="s">
        <v>11</v>
      </c>
      <c r="G13" s="61"/>
      <c r="H13" s="16">
        <v>256</v>
      </c>
      <c r="I13" s="77">
        <f t="shared" ref="I13" si="4">G13*H13</f>
        <v>0</v>
      </c>
      <c r="J13" s="20" t="s">
        <v>11</v>
      </c>
      <c r="K13" s="61"/>
      <c r="L13" s="16">
        <v>256</v>
      </c>
      <c r="M13" s="77">
        <f t="shared" si="2"/>
        <v>0</v>
      </c>
      <c r="N13" s="85"/>
    </row>
    <row r="14" spans="1:14" x14ac:dyDescent="0.35">
      <c r="A14" s="29" t="s">
        <v>51</v>
      </c>
      <c r="B14" s="20" t="s">
        <v>11</v>
      </c>
      <c r="C14" s="61"/>
      <c r="D14" s="16">
        <v>265</v>
      </c>
      <c r="E14" s="77">
        <f t="shared" si="0"/>
        <v>0</v>
      </c>
      <c r="F14" s="20" t="s">
        <v>11</v>
      </c>
      <c r="G14" s="61"/>
      <c r="H14" s="16">
        <v>265</v>
      </c>
      <c r="I14" s="77">
        <f t="shared" si="1"/>
        <v>0</v>
      </c>
      <c r="J14" s="20" t="s">
        <v>11</v>
      </c>
      <c r="K14" s="61"/>
      <c r="L14" s="34">
        <v>265</v>
      </c>
      <c r="M14" s="77">
        <f t="shared" si="2"/>
        <v>0</v>
      </c>
      <c r="N14" s="85"/>
    </row>
    <row r="15" spans="1:14" x14ac:dyDescent="0.35">
      <c r="A15" s="29" t="s">
        <v>50</v>
      </c>
      <c r="B15" s="20" t="s">
        <v>11</v>
      </c>
      <c r="C15" s="61"/>
      <c r="D15" s="16">
        <v>525</v>
      </c>
      <c r="E15" s="77">
        <f t="shared" si="0"/>
        <v>0</v>
      </c>
      <c r="F15" s="20" t="s">
        <v>11</v>
      </c>
      <c r="G15" s="61"/>
      <c r="H15" s="16">
        <v>525</v>
      </c>
      <c r="I15" s="77">
        <f t="shared" si="1"/>
        <v>0</v>
      </c>
      <c r="J15" s="20" t="s">
        <v>11</v>
      </c>
      <c r="K15" s="61"/>
      <c r="L15" s="34">
        <v>525</v>
      </c>
      <c r="M15" s="77">
        <f t="shared" si="2"/>
        <v>0</v>
      </c>
      <c r="N15" s="85"/>
    </row>
    <row r="16" spans="1:14" x14ac:dyDescent="0.35">
      <c r="A16" s="29" t="s">
        <v>55</v>
      </c>
      <c r="B16" s="20" t="s">
        <v>11</v>
      </c>
      <c r="C16" s="61"/>
      <c r="D16" s="16">
        <v>690</v>
      </c>
      <c r="E16" s="77">
        <f t="shared" si="0"/>
        <v>0</v>
      </c>
      <c r="F16" s="20" t="s">
        <v>11</v>
      </c>
      <c r="G16" s="61"/>
      <c r="H16" s="16">
        <v>690</v>
      </c>
      <c r="I16" s="77">
        <f t="shared" si="1"/>
        <v>0</v>
      </c>
      <c r="J16" s="20" t="s">
        <v>11</v>
      </c>
      <c r="K16" s="61"/>
      <c r="L16" s="34">
        <v>690</v>
      </c>
      <c r="M16" s="77">
        <f t="shared" si="2"/>
        <v>0</v>
      </c>
      <c r="N16" s="85"/>
    </row>
    <row r="17" spans="1:14" x14ac:dyDescent="0.35">
      <c r="A17" s="29" t="s">
        <v>41</v>
      </c>
      <c r="B17" s="20" t="s">
        <v>12</v>
      </c>
      <c r="C17" s="61"/>
      <c r="D17" s="16">
        <v>11000</v>
      </c>
      <c r="E17" s="77">
        <f t="shared" si="0"/>
        <v>0</v>
      </c>
      <c r="F17" s="20" t="s">
        <v>12</v>
      </c>
      <c r="G17" s="61"/>
      <c r="H17" s="16">
        <v>11000</v>
      </c>
      <c r="I17" s="77">
        <f t="shared" si="1"/>
        <v>0</v>
      </c>
      <c r="J17" s="20" t="s">
        <v>12</v>
      </c>
      <c r="K17" s="61"/>
      <c r="L17" s="34">
        <v>11000</v>
      </c>
      <c r="M17" s="77">
        <f t="shared" si="2"/>
        <v>0</v>
      </c>
      <c r="N17" s="85"/>
    </row>
    <row r="18" spans="1:14" x14ac:dyDescent="0.35">
      <c r="A18" s="29" t="s">
        <v>49</v>
      </c>
      <c r="B18" s="20" t="s">
        <v>12</v>
      </c>
      <c r="C18" s="61"/>
      <c r="D18" s="16">
        <v>3000</v>
      </c>
      <c r="E18" s="77">
        <f t="shared" si="0"/>
        <v>0</v>
      </c>
      <c r="F18" s="20" t="s">
        <v>12</v>
      </c>
      <c r="G18" s="61"/>
      <c r="H18" s="16">
        <v>3000</v>
      </c>
      <c r="I18" s="77">
        <f>G18*H18</f>
        <v>0</v>
      </c>
      <c r="J18" s="20" t="s">
        <v>12</v>
      </c>
      <c r="K18" s="61"/>
      <c r="L18" s="34">
        <v>3000</v>
      </c>
      <c r="M18" s="77">
        <f t="shared" si="2"/>
        <v>0</v>
      </c>
      <c r="N18" s="85"/>
    </row>
    <row r="19" spans="1:14" x14ac:dyDescent="0.35">
      <c r="A19" s="29" t="s">
        <v>54</v>
      </c>
      <c r="B19" s="20" t="s">
        <v>12</v>
      </c>
      <c r="C19" s="61"/>
      <c r="D19" s="16">
        <v>1200</v>
      </c>
      <c r="E19" s="77">
        <f t="shared" si="0"/>
        <v>0</v>
      </c>
      <c r="F19" s="20" t="s">
        <v>12</v>
      </c>
      <c r="G19" s="61"/>
      <c r="H19" s="16">
        <v>1200</v>
      </c>
      <c r="I19" s="77">
        <f t="shared" ref="I19:I22" si="5">G19*H19</f>
        <v>0</v>
      </c>
      <c r="J19" s="20" t="s">
        <v>12</v>
      </c>
      <c r="K19" s="61"/>
      <c r="L19" s="34">
        <v>1200</v>
      </c>
      <c r="M19" s="77">
        <f t="shared" si="2"/>
        <v>0</v>
      </c>
      <c r="N19" s="85"/>
    </row>
    <row r="20" spans="1:14" x14ac:dyDescent="0.35">
      <c r="A20" s="29" t="s">
        <v>53</v>
      </c>
      <c r="B20" s="20" t="s">
        <v>12</v>
      </c>
      <c r="C20" s="61"/>
      <c r="D20" s="16">
        <v>4000</v>
      </c>
      <c r="E20" s="77">
        <f t="shared" si="0"/>
        <v>0</v>
      </c>
      <c r="F20" s="20" t="s">
        <v>12</v>
      </c>
      <c r="G20" s="61"/>
      <c r="H20" s="16">
        <v>4000</v>
      </c>
      <c r="I20" s="77">
        <f t="shared" si="5"/>
        <v>0</v>
      </c>
      <c r="J20" s="20" t="s">
        <v>12</v>
      </c>
      <c r="K20" s="61"/>
      <c r="L20" s="34">
        <v>4000</v>
      </c>
      <c r="M20" s="77">
        <f t="shared" si="2"/>
        <v>0</v>
      </c>
      <c r="N20" s="85"/>
    </row>
    <row r="21" spans="1:14" x14ac:dyDescent="0.35">
      <c r="A21" s="29" t="s">
        <v>52</v>
      </c>
      <c r="B21" s="20" t="s">
        <v>12</v>
      </c>
      <c r="C21" s="61"/>
      <c r="D21" s="16">
        <v>7000</v>
      </c>
      <c r="E21" s="77">
        <f t="shared" si="0"/>
        <v>0</v>
      </c>
      <c r="F21" s="20" t="s">
        <v>12</v>
      </c>
      <c r="G21" s="61"/>
      <c r="H21" s="16">
        <v>7000</v>
      </c>
      <c r="I21" s="77">
        <f>G21*H21</f>
        <v>0</v>
      </c>
      <c r="J21" s="20" t="s">
        <v>12</v>
      </c>
      <c r="K21" s="61"/>
      <c r="L21" s="34">
        <v>7000</v>
      </c>
      <c r="M21" s="77">
        <f t="shared" si="2"/>
        <v>0</v>
      </c>
      <c r="N21" s="85"/>
    </row>
    <row r="22" spans="1:14" x14ac:dyDescent="0.35">
      <c r="A22" s="29" t="s">
        <v>95</v>
      </c>
      <c r="B22" s="20" t="s">
        <v>12</v>
      </c>
      <c r="C22" s="61"/>
      <c r="D22" s="16">
        <v>1800</v>
      </c>
      <c r="E22" s="77">
        <f t="shared" si="0"/>
        <v>0</v>
      </c>
      <c r="F22" s="20" t="s">
        <v>12</v>
      </c>
      <c r="G22" s="61"/>
      <c r="H22" s="16">
        <v>1800</v>
      </c>
      <c r="I22" s="77">
        <f t="shared" si="5"/>
        <v>0</v>
      </c>
      <c r="J22" s="20" t="s">
        <v>12</v>
      </c>
      <c r="K22" s="61"/>
      <c r="L22" s="34">
        <v>1800</v>
      </c>
      <c r="M22" s="77">
        <f t="shared" si="2"/>
        <v>0</v>
      </c>
      <c r="N22" s="85"/>
    </row>
    <row r="23" spans="1:14" ht="15" thickBot="1" x14ac:dyDescent="0.4">
      <c r="A23" s="30" t="s">
        <v>24</v>
      </c>
      <c r="B23" s="24" t="s">
        <v>12</v>
      </c>
      <c r="C23" s="62"/>
      <c r="D23" s="25">
        <v>1000</v>
      </c>
      <c r="E23" s="78">
        <f t="shared" si="0"/>
        <v>0</v>
      </c>
      <c r="F23" s="24" t="s">
        <v>12</v>
      </c>
      <c r="G23" s="62"/>
      <c r="H23" s="25">
        <v>1000</v>
      </c>
      <c r="I23" s="78">
        <f t="shared" si="1"/>
        <v>0</v>
      </c>
      <c r="J23" s="24" t="s">
        <v>12</v>
      </c>
      <c r="K23" s="62"/>
      <c r="L23" s="35">
        <v>1000</v>
      </c>
      <c r="M23" s="78">
        <f t="shared" si="2"/>
        <v>0</v>
      </c>
      <c r="N23" s="85"/>
    </row>
    <row r="24" spans="1:14" ht="15" thickBot="1" x14ac:dyDescent="0.4">
      <c r="A24" s="21" t="s">
        <v>7</v>
      </c>
      <c r="B24" s="22"/>
      <c r="C24" s="22"/>
      <c r="D24" s="11"/>
      <c r="E24" s="23">
        <f>+SUM(E6:E23)</f>
        <v>0</v>
      </c>
      <c r="F24" s="22"/>
      <c r="G24" s="22"/>
      <c r="H24" s="11"/>
      <c r="I24" s="23">
        <f>+SUM(I6:I23)</f>
        <v>0</v>
      </c>
      <c r="J24" s="22"/>
      <c r="K24" s="22"/>
      <c r="L24" s="11"/>
      <c r="M24" s="23">
        <f>+SUM(M6:M23)</f>
        <v>0</v>
      </c>
    </row>
    <row r="25" spans="1:14" ht="15.5" thickTop="1" thickBot="1" x14ac:dyDescent="0.4">
      <c r="A25" s="3"/>
      <c r="B25" s="4"/>
      <c r="C25" s="4"/>
      <c r="D25" s="6"/>
      <c r="E25" s="6"/>
      <c r="F25" s="4"/>
      <c r="G25" s="4"/>
      <c r="H25" s="6"/>
      <c r="I25" s="6"/>
      <c r="J25" s="4"/>
      <c r="K25" s="4"/>
      <c r="L25" s="6"/>
      <c r="M25" s="6"/>
    </row>
    <row r="26" spans="1:14" ht="19" thickBot="1" x14ac:dyDescent="0.5">
      <c r="A26" s="127" t="s">
        <v>58</v>
      </c>
      <c r="B26" s="128"/>
      <c r="C26" s="128"/>
      <c r="D26" s="128"/>
      <c r="E26" s="128"/>
      <c r="F26" s="128"/>
      <c r="G26" s="128"/>
      <c r="H26" s="128"/>
      <c r="I26" s="128"/>
      <c r="J26" s="128"/>
      <c r="K26" s="128"/>
      <c r="L26" s="128"/>
      <c r="M26" s="129"/>
    </row>
    <row r="27" spans="1:14" x14ac:dyDescent="0.35">
      <c r="A27" s="26"/>
      <c r="B27" s="124" t="str">
        <f>B4</f>
        <v>Enter Water Company 1 Name or "NA"</v>
      </c>
      <c r="C27" s="125"/>
      <c r="D27" s="125"/>
      <c r="E27" s="126"/>
      <c r="F27" s="124" t="str">
        <f t="shared" ref="F27" si="6">F4</f>
        <v>Enter Water Company 2 Name or "NA"</v>
      </c>
      <c r="G27" s="125"/>
      <c r="H27" s="125"/>
      <c r="I27" s="126"/>
      <c r="J27" s="124" t="str">
        <f t="shared" ref="J27" si="7">J4</f>
        <v>Enter Water Company 3 Name or "NA"</v>
      </c>
      <c r="K27" s="125"/>
      <c r="L27" s="125"/>
      <c r="M27" s="126"/>
    </row>
    <row r="28" spans="1:14" x14ac:dyDescent="0.35">
      <c r="A28" s="27" t="s">
        <v>56</v>
      </c>
      <c r="B28" s="17" t="s">
        <v>3</v>
      </c>
      <c r="C28" s="14" t="s">
        <v>15</v>
      </c>
      <c r="D28" s="15" t="s">
        <v>6</v>
      </c>
      <c r="E28" s="18" t="s">
        <v>4</v>
      </c>
      <c r="F28" s="17" t="s">
        <v>3</v>
      </c>
      <c r="G28" s="14" t="s">
        <v>15</v>
      </c>
      <c r="H28" s="15" t="s">
        <v>6</v>
      </c>
      <c r="I28" s="18" t="s">
        <v>4</v>
      </c>
      <c r="J28" s="17" t="s">
        <v>3</v>
      </c>
      <c r="K28" s="14" t="s">
        <v>15</v>
      </c>
      <c r="L28" s="15" t="s">
        <v>6</v>
      </c>
      <c r="M28" s="18" t="s">
        <v>4</v>
      </c>
      <c r="N28" s="52" t="s">
        <v>85</v>
      </c>
    </row>
    <row r="29" spans="1:14" x14ac:dyDescent="0.35">
      <c r="A29" s="29" t="s">
        <v>20</v>
      </c>
      <c r="B29" s="20" t="s">
        <v>57</v>
      </c>
      <c r="C29" s="76">
        <v>1</v>
      </c>
      <c r="D29" s="84"/>
      <c r="E29" s="77">
        <f>C29*D29</f>
        <v>0</v>
      </c>
      <c r="F29" s="20" t="s">
        <v>57</v>
      </c>
      <c r="G29" s="76">
        <v>1</v>
      </c>
      <c r="H29" s="84"/>
      <c r="I29" s="77">
        <f>G29*H29</f>
        <v>0</v>
      </c>
      <c r="J29" s="20" t="s">
        <v>57</v>
      </c>
      <c r="K29" s="73">
        <v>1</v>
      </c>
      <c r="L29" s="84"/>
      <c r="M29" s="77">
        <f>K29*L29</f>
        <v>0</v>
      </c>
      <c r="N29" s="85"/>
    </row>
    <row r="30" spans="1:14" x14ac:dyDescent="0.35">
      <c r="A30" s="29" t="s">
        <v>86</v>
      </c>
      <c r="B30" s="20" t="s">
        <v>57</v>
      </c>
      <c r="C30" s="76">
        <v>1</v>
      </c>
      <c r="D30" s="84"/>
      <c r="E30" s="77">
        <f t="shared" ref="E30:E46" si="8">C30*D30</f>
        <v>0</v>
      </c>
      <c r="F30" s="20" t="s">
        <v>57</v>
      </c>
      <c r="G30" s="76">
        <v>1</v>
      </c>
      <c r="H30" s="84"/>
      <c r="I30" s="77">
        <f t="shared" ref="I30:I46" si="9">G30*H30</f>
        <v>0</v>
      </c>
      <c r="J30" s="20" t="s">
        <v>57</v>
      </c>
      <c r="K30" s="73">
        <v>1</v>
      </c>
      <c r="L30" s="84"/>
      <c r="M30" s="77">
        <f t="shared" ref="M30:M46" si="10">K30*L30</f>
        <v>0</v>
      </c>
      <c r="N30" s="85"/>
    </row>
    <row r="31" spans="1:14" x14ac:dyDescent="0.35">
      <c r="A31" s="29" t="s">
        <v>21</v>
      </c>
      <c r="B31" s="20" t="s">
        <v>22</v>
      </c>
      <c r="C31" s="61"/>
      <c r="D31" s="16">
        <v>1800</v>
      </c>
      <c r="E31" s="77">
        <f t="shared" si="8"/>
        <v>0</v>
      </c>
      <c r="F31" s="20" t="s">
        <v>22</v>
      </c>
      <c r="G31" s="61"/>
      <c r="H31" s="16">
        <v>1800</v>
      </c>
      <c r="I31" s="77">
        <f t="shared" si="9"/>
        <v>0</v>
      </c>
      <c r="J31" s="20" t="s">
        <v>22</v>
      </c>
      <c r="K31" s="61"/>
      <c r="L31" s="16">
        <v>1800</v>
      </c>
      <c r="M31" s="77">
        <f t="shared" si="10"/>
        <v>0</v>
      </c>
      <c r="N31" s="85"/>
    </row>
    <row r="32" spans="1:14" x14ac:dyDescent="0.35">
      <c r="A32" s="29" t="s">
        <v>36</v>
      </c>
      <c r="B32" s="20" t="s">
        <v>12</v>
      </c>
      <c r="C32" s="61"/>
      <c r="D32" s="16">
        <v>6000</v>
      </c>
      <c r="E32" s="77">
        <f t="shared" si="8"/>
        <v>0</v>
      </c>
      <c r="F32" s="20" t="s">
        <v>12</v>
      </c>
      <c r="G32" s="61"/>
      <c r="H32" s="16">
        <v>6000</v>
      </c>
      <c r="I32" s="77">
        <f t="shared" si="9"/>
        <v>0</v>
      </c>
      <c r="J32" s="20" t="s">
        <v>12</v>
      </c>
      <c r="K32" s="61"/>
      <c r="L32" s="16">
        <v>6000</v>
      </c>
      <c r="M32" s="77">
        <f t="shared" si="10"/>
        <v>0</v>
      </c>
      <c r="N32" s="85"/>
    </row>
    <row r="33" spans="1:14" x14ac:dyDescent="0.35">
      <c r="A33" s="29" t="s">
        <v>37</v>
      </c>
      <c r="B33" s="20" t="s">
        <v>11</v>
      </c>
      <c r="C33" s="61"/>
      <c r="D33" s="16">
        <v>160</v>
      </c>
      <c r="E33" s="77">
        <f t="shared" si="8"/>
        <v>0</v>
      </c>
      <c r="F33" s="20" t="s">
        <v>11</v>
      </c>
      <c r="G33" s="61"/>
      <c r="H33" s="16">
        <v>160</v>
      </c>
      <c r="I33" s="77">
        <f t="shared" si="9"/>
        <v>0</v>
      </c>
      <c r="J33" s="20" t="s">
        <v>11</v>
      </c>
      <c r="K33" s="61"/>
      <c r="L33" s="16">
        <v>160</v>
      </c>
      <c r="M33" s="77">
        <f t="shared" si="10"/>
        <v>0</v>
      </c>
      <c r="N33" s="85"/>
    </row>
    <row r="34" spans="1:14" x14ac:dyDescent="0.35">
      <c r="A34" s="29" t="s">
        <v>38</v>
      </c>
      <c r="B34" s="20" t="s">
        <v>11</v>
      </c>
      <c r="C34" s="61"/>
      <c r="D34" s="16">
        <v>256</v>
      </c>
      <c r="E34" s="77">
        <f t="shared" si="8"/>
        <v>0</v>
      </c>
      <c r="F34" s="20" t="s">
        <v>11</v>
      </c>
      <c r="G34" s="61"/>
      <c r="H34" s="16">
        <v>256</v>
      </c>
      <c r="I34" s="77">
        <f t="shared" si="9"/>
        <v>0</v>
      </c>
      <c r="J34" s="20" t="s">
        <v>11</v>
      </c>
      <c r="K34" s="61"/>
      <c r="L34" s="16">
        <v>256</v>
      </c>
      <c r="M34" s="77">
        <f t="shared" si="10"/>
        <v>0</v>
      </c>
      <c r="N34" s="85"/>
    </row>
    <row r="35" spans="1:14" x14ac:dyDescent="0.35">
      <c r="A35" s="29" t="s">
        <v>60</v>
      </c>
      <c r="B35" s="20" t="s">
        <v>11</v>
      </c>
      <c r="C35" s="61"/>
      <c r="D35" s="16">
        <v>180</v>
      </c>
      <c r="E35" s="77">
        <f t="shared" si="8"/>
        <v>0</v>
      </c>
      <c r="F35" s="20" t="s">
        <v>11</v>
      </c>
      <c r="G35" s="61"/>
      <c r="H35" s="16">
        <v>180</v>
      </c>
      <c r="I35" s="77">
        <f t="shared" si="9"/>
        <v>0</v>
      </c>
      <c r="J35" s="20" t="s">
        <v>11</v>
      </c>
      <c r="K35" s="61"/>
      <c r="L35" s="16">
        <v>180</v>
      </c>
      <c r="M35" s="77">
        <f t="shared" si="10"/>
        <v>0</v>
      </c>
      <c r="N35" s="85"/>
    </row>
    <row r="36" spans="1:14" x14ac:dyDescent="0.35">
      <c r="A36" s="55" t="s">
        <v>93</v>
      </c>
      <c r="B36" s="20" t="s">
        <v>11</v>
      </c>
      <c r="C36" s="61"/>
      <c r="D36" s="16">
        <v>256</v>
      </c>
      <c r="E36" s="77">
        <f t="shared" ref="E36" si="11">C36*D36</f>
        <v>0</v>
      </c>
      <c r="F36" s="20" t="s">
        <v>11</v>
      </c>
      <c r="G36" s="61"/>
      <c r="H36" s="16">
        <v>256</v>
      </c>
      <c r="I36" s="77">
        <f t="shared" ref="I36" si="12">G36*H36</f>
        <v>0</v>
      </c>
      <c r="J36" s="20" t="s">
        <v>11</v>
      </c>
      <c r="K36" s="61"/>
      <c r="L36" s="16">
        <v>256</v>
      </c>
      <c r="M36" s="77">
        <f t="shared" ref="M36" si="13">K36*L36</f>
        <v>0</v>
      </c>
      <c r="N36" s="85"/>
    </row>
    <row r="37" spans="1:14" x14ac:dyDescent="0.35">
      <c r="A37" s="29" t="s">
        <v>51</v>
      </c>
      <c r="B37" s="20" t="s">
        <v>11</v>
      </c>
      <c r="C37" s="61"/>
      <c r="D37" s="16">
        <v>265</v>
      </c>
      <c r="E37" s="77">
        <f>C37*D37</f>
        <v>0</v>
      </c>
      <c r="F37" s="20" t="s">
        <v>11</v>
      </c>
      <c r="G37" s="61"/>
      <c r="H37" s="16">
        <v>265</v>
      </c>
      <c r="I37" s="77">
        <f>G37*H37</f>
        <v>0</v>
      </c>
      <c r="J37" s="20" t="s">
        <v>11</v>
      </c>
      <c r="K37" s="61"/>
      <c r="L37" s="16">
        <v>265</v>
      </c>
      <c r="M37" s="77">
        <f>K37*L37</f>
        <v>0</v>
      </c>
      <c r="N37" s="85"/>
    </row>
    <row r="38" spans="1:14" x14ac:dyDescent="0.35">
      <c r="A38" s="29" t="s">
        <v>50</v>
      </c>
      <c r="B38" s="20" t="s">
        <v>11</v>
      </c>
      <c r="C38" s="61"/>
      <c r="D38" s="16">
        <v>525</v>
      </c>
      <c r="E38" s="77">
        <f t="shared" si="8"/>
        <v>0</v>
      </c>
      <c r="F38" s="20" t="s">
        <v>11</v>
      </c>
      <c r="G38" s="61"/>
      <c r="H38" s="16">
        <v>525</v>
      </c>
      <c r="I38" s="77">
        <f t="shared" si="9"/>
        <v>0</v>
      </c>
      <c r="J38" s="20" t="s">
        <v>11</v>
      </c>
      <c r="K38" s="61"/>
      <c r="L38" s="16">
        <v>525</v>
      </c>
      <c r="M38" s="77">
        <f t="shared" si="10"/>
        <v>0</v>
      </c>
      <c r="N38" s="85"/>
    </row>
    <row r="39" spans="1:14" x14ac:dyDescent="0.35">
      <c r="A39" s="29" t="s">
        <v>55</v>
      </c>
      <c r="B39" s="20" t="s">
        <v>11</v>
      </c>
      <c r="C39" s="61"/>
      <c r="D39" s="16">
        <v>690</v>
      </c>
      <c r="E39" s="77">
        <f t="shared" si="8"/>
        <v>0</v>
      </c>
      <c r="F39" s="20" t="s">
        <v>11</v>
      </c>
      <c r="G39" s="61"/>
      <c r="H39" s="16">
        <v>690</v>
      </c>
      <c r="I39" s="77">
        <f t="shared" si="9"/>
        <v>0</v>
      </c>
      <c r="J39" s="20" t="s">
        <v>11</v>
      </c>
      <c r="K39" s="61"/>
      <c r="L39" s="16">
        <v>690</v>
      </c>
      <c r="M39" s="77">
        <f t="shared" si="10"/>
        <v>0</v>
      </c>
      <c r="N39" s="85"/>
    </row>
    <row r="40" spans="1:14" x14ac:dyDescent="0.35">
      <c r="A40" s="29" t="s">
        <v>41</v>
      </c>
      <c r="B40" s="20" t="s">
        <v>12</v>
      </c>
      <c r="C40" s="61"/>
      <c r="D40" s="16">
        <v>11000</v>
      </c>
      <c r="E40" s="77">
        <f>C40*D40</f>
        <v>0</v>
      </c>
      <c r="F40" s="20" t="s">
        <v>12</v>
      </c>
      <c r="G40" s="61"/>
      <c r="H40" s="16">
        <v>11000</v>
      </c>
      <c r="I40" s="77">
        <f>G40*H40</f>
        <v>0</v>
      </c>
      <c r="J40" s="20" t="s">
        <v>12</v>
      </c>
      <c r="K40" s="61"/>
      <c r="L40" s="16">
        <v>11000</v>
      </c>
      <c r="M40" s="77">
        <f>K40*L40</f>
        <v>0</v>
      </c>
      <c r="N40" s="85"/>
    </row>
    <row r="41" spans="1:14" x14ac:dyDescent="0.35">
      <c r="A41" s="29" t="s">
        <v>49</v>
      </c>
      <c r="B41" s="20" t="s">
        <v>12</v>
      </c>
      <c r="C41" s="61"/>
      <c r="D41" s="16">
        <v>3000</v>
      </c>
      <c r="E41" s="77">
        <f t="shared" si="8"/>
        <v>0</v>
      </c>
      <c r="F41" s="20" t="s">
        <v>12</v>
      </c>
      <c r="G41" s="61"/>
      <c r="H41" s="16">
        <v>3000</v>
      </c>
      <c r="I41" s="77">
        <f t="shared" si="9"/>
        <v>0</v>
      </c>
      <c r="J41" s="20" t="s">
        <v>12</v>
      </c>
      <c r="K41" s="61"/>
      <c r="L41" s="16">
        <v>3000</v>
      </c>
      <c r="M41" s="77">
        <f t="shared" si="10"/>
        <v>0</v>
      </c>
      <c r="N41" s="85"/>
    </row>
    <row r="42" spans="1:14" x14ac:dyDescent="0.35">
      <c r="A42" s="29" t="s">
        <v>54</v>
      </c>
      <c r="B42" s="20" t="s">
        <v>12</v>
      </c>
      <c r="C42" s="61"/>
      <c r="D42" s="16">
        <v>1200</v>
      </c>
      <c r="E42" s="77">
        <f t="shared" si="8"/>
        <v>0</v>
      </c>
      <c r="F42" s="20" t="s">
        <v>12</v>
      </c>
      <c r="G42" s="61"/>
      <c r="H42" s="16">
        <v>1200</v>
      </c>
      <c r="I42" s="77">
        <f t="shared" si="9"/>
        <v>0</v>
      </c>
      <c r="J42" s="20" t="s">
        <v>12</v>
      </c>
      <c r="K42" s="61"/>
      <c r="L42" s="16">
        <v>1200</v>
      </c>
      <c r="M42" s="77">
        <f t="shared" si="10"/>
        <v>0</v>
      </c>
      <c r="N42" s="85"/>
    </row>
    <row r="43" spans="1:14" x14ac:dyDescent="0.35">
      <c r="A43" s="29" t="s">
        <v>53</v>
      </c>
      <c r="B43" s="20" t="s">
        <v>12</v>
      </c>
      <c r="C43" s="61"/>
      <c r="D43" s="16">
        <v>4000</v>
      </c>
      <c r="E43" s="77">
        <f>C43*D43</f>
        <v>0</v>
      </c>
      <c r="F43" s="20" t="s">
        <v>12</v>
      </c>
      <c r="G43" s="61"/>
      <c r="H43" s="16">
        <v>4000</v>
      </c>
      <c r="I43" s="77">
        <f>G43*H43</f>
        <v>0</v>
      </c>
      <c r="J43" s="20" t="s">
        <v>12</v>
      </c>
      <c r="K43" s="61"/>
      <c r="L43" s="16">
        <v>4000</v>
      </c>
      <c r="M43" s="77">
        <f>K43*L43</f>
        <v>0</v>
      </c>
      <c r="N43" s="85"/>
    </row>
    <row r="44" spans="1:14" x14ac:dyDescent="0.35">
      <c r="A44" s="29" t="s">
        <v>52</v>
      </c>
      <c r="B44" s="20" t="s">
        <v>12</v>
      </c>
      <c r="C44" s="61"/>
      <c r="D44" s="16">
        <v>7000</v>
      </c>
      <c r="E44" s="77">
        <f t="shared" si="8"/>
        <v>0</v>
      </c>
      <c r="F44" s="20" t="s">
        <v>12</v>
      </c>
      <c r="G44" s="61"/>
      <c r="H44" s="16">
        <v>7000</v>
      </c>
      <c r="I44" s="77">
        <f t="shared" si="9"/>
        <v>0</v>
      </c>
      <c r="J44" s="20" t="s">
        <v>12</v>
      </c>
      <c r="K44" s="61"/>
      <c r="L44" s="16">
        <v>7000</v>
      </c>
      <c r="M44" s="77">
        <f t="shared" si="10"/>
        <v>0</v>
      </c>
      <c r="N44" s="85"/>
    </row>
    <row r="45" spans="1:14" x14ac:dyDescent="0.35">
      <c r="A45" s="29" t="s">
        <v>95</v>
      </c>
      <c r="B45" s="20" t="s">
        <v>12</v>
      </c>
      <c r="C45" s="61"/>
      <c r="D45" s="16">
        <v>1800</v>
      </c>
      <c r="E45" s="77">
        <f t="shared" si="8"/>
        <v>0</v>
      </c>
      <c r="F45" s="20" t="s">
        <v>12</v>
      </c>
      <c r="G45" s="61"/>
      <c r="H45" s="16">
        <v>1800</v>
      </c>
      <c r="I45" s="77">
        <f t="shared" si="9"/>
        <v>0</v>
      </c>
      <c r="J45" s="20" t="s">
        <v>12</v>
      </c>
      <c r="K45" s="61"/>
      <c r="L45" s="16">
        <v>1800</v>
      </c>
      <c r="M45" s="77">
        <f t="shared" si="10"/>
        <v>0</v>
      </c>
      <c r="N45" s="85"/>
    </row>
    <row r="46" spans="1:14" ht="15" thickBot="1" x14ac:dyDescent="0.4">
      <c r="A46" s="30" t="s">
        <v>24</v>
      </c>
      <c r="B46" s="24" t="s">
        <v>12</v>
      </c>
      <c r="C46" s="62"/>
      <c r="D46" s="25">
        <v>1000</v>
      </c>
      <c r="E46" s="78">
        <f t="shared" si="8"/>
        <v>0</v>
      </c>
      <c r="F46" s="24" t="s">
        <v>12</v>
      </c>
      <c r="G46" s="62"/>
      <c r="H46" s="25">
        <v>1000</v>
      </c>
      <c r="I46" s="78">
        <f t="shared" si="9"/>
        <v>0</v>
      </c>
      <c r="J46" s="24" t="s">
        <v>12</v>
      </c>
      <c r="K46" s="62"/>
      <c r="L46" s="25">
        <v>1000</v>
      </c>
      <c r="M46" s="78">
        <f t="shared" si="10"/>
        <v>0</v>
      </c>
      <c r="N46" s="85"/>
    </row>
    <row r="47" spans="1:14" ht="15" thickBot="1" x14ac:dyDescent="0.4">
      <c r="A47" s="21" t="s">
        <v>7</v>
      </c>
      <c r="B47" s="22"/>
      <c r="C47" s="22"/>
      <c r="D47" s="11"/>
      <c r="E47" s="23">
        <f>+SUM(E29:E46)</f>
        <v>0</v>
      </c>
      <c r="F47" s="22"/>
      <c r="G47" s="22"/>
      <c r="H47" s="11"/>
      <c r="I47" s="23">
        <f>+SUM(I29:I46)</f>
        <v>0</v>
      </c>
      <c r="J47" s="22"/>
      <c r="K47" s="22"/>
      <c r="L47" s="11"/>
      <c r="M47" s="23">
        <f>+SUM(M29:M46)</f>
        <v>0</v>
      </c>
    </row>
    <row r="48" spans="1:14" ht="15" thickTop="1" x14ac:dyDescent="0.35"/>
  </sheetData>
  <sheetProtection algorithmName="SHA-512" hashValue="+zXp1D0v2QjD/1fbieJ5Io9jX0/wzWpu683reIlw2FLRoiGFnKQnwftqoAswK/A8IP7eX3eNTbDNSGsGkBwrjA==" saltValue="6aZ5E4FatzG1vFJwADrOfg==" spinCount="100000" sheet="1" formatCells="0" formatColumns="0" formatRows="0" insertColumns="0" insertRows="0" insertHyperlinks="0" deleteColumns="0" deleteRows="0" sort="0" autoFilter="0" pivotTables="0"/>
  <mergeCells count="9">
    <mergeCell ref="B27:E27"/>
    <mergeCell ref="F27:I27"/>
    <mergeCell ref="J27:M27"/>
    <mergeCell ref="A26:M26"/>
    <mergeCell ref="A1:C1"/>
    <mergeCell ref="B4:E4"/>
    <mergeCell ref="F4:I4"/>
    <mergeCell ref="J4:M4"/>
    <mergeCell ref="A3:M3"/>
  </mergeCells>
  <pageMargins left="0.25" right="0.25" top="0.75" bottom="0.75" header="0.3" footer="0.3"/>
  <pageSetup scale="71"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6" tint="-0.249977111117893"/>
    <pageSetUpPr fitToPage="1"/>
  </sheetPr>
  <dimension ref="A1:U32"/>
  <sheetViews>
    <sheetView zoomScaleNormal="100" workbookViewId="0">
      <selection activeCell="N21" activeCellId="1" sqref="N6:N15 N21:N30"/>
    </sheetView>
  </sheetViews>
  <sheetFormatPr defaultColWidth="9.1796875" defaultRowHeight="14.5" x14ac:dyDescent="0.35"/>
  <cols>
    <col min="1" max="1" width="45.7265625" style="8" customWidth="1"/>
    <col min="2" max="2" width="5.7265625" style="8" customWidth="1"/>
    <col min="3" max="3" width="14.7265625" style="8" customWidth="1"/>
    <col min="4" max="4" width="12.7265625" style="5" customWidth="1"/>
    <col min="5" max="5" width="14.7265625" style="8" customWidth="1"/>
    <col min="6" max="6" width="5.7265625" style="8" bestFit="1" customWidth="1"/>
    <col min="7" max="7" width="14.7265625" style="8" customWidth="1"/>
    <col min="8" max="8" width="12.7265625" style="5" customWidth="1"/>
    <col min="9" max="9" width="14.7265625" style="8" customWidth="1"/>
    <col min="10" max="10" width="5.7265625" style="8" bestFit="1" customWidth="1"/>
    <col min="11" max="11" width="14.7265625" style="8" customWidth="1"/>
    <col min="12" max="12" width="12.7265625" style="5" customWidth="1"/>
    <col min="13" max="13" width="14.7265625" style="8" customWidth="1"/>
    <col min="14" max="14" width="80.7265625" style="8" customWidth="1"/>
    <col min="15" max="16384" width="9.1796875" style="8"/>
  </cols>
  <sheetData>
    <row r="1" spans="1:21" ht="19" thickBot="1" x14ac:dyDescent="0.5">
      <c r="A1" s="106" t="s">
        <v>9</v>
      </c>
      <c r="B1" s="107"/>
      <c r="C1" s="108"/>
      <c r="F1" s="13"/>
      <c r="G1" s="13"/>
      <c r="H1" s="9"/>
    </row>
    <row r="2" spans="1:21" ht="15" thickBot="1" x14ac:dyDescent="0.4"/>
    <row r="3" spans="1:21" s="10" customFormat="1" ht="19" thickBot="1" x14ac:dyDescent="0.5">
      <c r="A3" s="139" t="s">
        <v>5</v>
      </c>
      <c r="B3" s="140"/>
      <c r="C3" s="140"/>
      <c r="D3" s="140"/>
      <c r="E3" s="140"/>
      <c r="F3" s="140"/>
      <c r="G3" s="140"/>
      <c r="H3" s="140"/>
      <c r="I3" s="140"/>
      <c r="J3" s="140"/>
      <c r="K3" s="140"/>
      <c r="L3" s="140"/>
      <c r="M3" s="141"/>
    </row>
    <row r="4" spans="1:21" x14ac:dyDescent="0.35">
      <c r="A4" s="31"/>
      <c r="B4" s="136" t="s">
        <v>67</v>
      </c>
      <c r="C4" s="137"/>
      <c r="D4" s="137"/>
      <c r="E4" s="138"/>
      <c r="F4" s="136" t="s">
        <v>68</v>
      </c>
      <c r="G4" s="137"/>
      <c r="H4" s="137"/>
      <c r="I4" s="138"/>
      <c r="J4" s="136" t="s">
        <v>69</v>
      </c>
      <c r="K4" s="137"/>
      <c r="L4" s="137"/>
      <c r="M4" s="138"/>
    </row>
    <row r="5" spans="1:21" x14ac:dyDescent="0.35">
      <c r="A5" s="27" t="s">
        <v>56</v>
      </c>
      <c r="B5" s="17" t="s">
        <v>3</v>
      </c>
      <c r="C5" s="14" t="s">
        <v>15</v>
      </c>
      <c r="D5" s="15" t="s">
        <v>6</v>
      </c>
      <c r="E5" s="18" t="s">
        <v>4</v>
      </c>
      <c r="F5" s="17" t="s">
        <v>3</v>
      </c>
      <c r="G5" s="14" t="s">
        <v>15</v>
      </c>
      <c r="H5" s="15" t="s">
        <v>6</v>
      </c>
      <c r="I5" s="18" t="s">
        <v>4</v>
      </c>
      <c r="J5" s="32" t="s">
        <v>3</v>
      </c>
      <c r="K5" s="14" t="s">
        <v>15</v>
      </c>
      <c r="L5" s="15" t="s">
        <v>6</v>
      </c>
      <c r="M5" s="18" t="s">
        <v>4</v>
      </c>
      <c r="N5" s="52" t="s">
        <v>85</v>
      </c>
    </row>
    <row r="6" spans="1:21" x14ac:dyDescent="0.35">
      <c r="A6" s="28" t="s">
        <v>20</v>
      </c>
      <c r="B6" s="19" t="s">
        <v>57</v>
      </c>
      <c r="C6" s="76">
        <v>1</v>
      </c>
      <c r="D6" s="86"/>
      <c r="E6" s="77">
        <f>C6*D6</f>
        <v>0</v>
      </c>
      <c r="F6" s="19" t="s">
        <v>57</v>
      </c>
      <c r="G6" s="76">
        <v>1</v>
      </c>
      <c r="H6" s="86"/>
      <c r="I6" s="77">
        <f>G6*H6</f>
        <v>0</v>
      </c>
      <c r="J6" s="19" t="s">
        <v>57</v>
      </c>
      <c r="K6" s="76">
        <v>1</v>
      </c>
      <c r="L6" s="86"/>
      <c r="M6" s="77">
        <f>K6*L6</f>
        <v>0</v>
      </c>
      <c r="N6" s="88"/>
    </row>
    <row r="7" spans="1:21" x14ac:dyDescent="0.35">
      <c r="A7" s="28" t="s">
        <v>59</v>
      </c>
      <c r="B7" s="19" t="s">
        <v>57</v>
      </c>
      <c r="C7" s="76">
        <v>1</v>
      </c>
      <c r="D7" s="86"/>
      <c r="E7" s="77">
        <f t="shared" ref="E7:E14" si="0">C7*D7</f>
        <v>0</v>
      </c>
      <c r="F7" s="19" t="s">
        <v>57</v>
      </c>
      <c r="G7" s="76">
        <v>1</v>
      </c>
      <c r="H7" s="86"/>
      <c r="I7" s="77">
        <f t="shared" ref="I7:I15" si="1">G7*H7</f>
        <v>0</v>
      </c>
      <c r="J7" s="19" t="s">
        <v>57</v>
      </c>
      <c r="K7" s="76">
        <v>1</v>
      </c>
      <c r="L7" s="86"/>
      <c r="M7" s="77">
        <f t="shared" ref="M7:M15" si="2">K7*L7</f>
        <v>0</v>
      </c>
      <c r="N7" s="88"/>
    </row>
    <row r="8" spans="1:21" x14ac:dyDescent="0.35">
      <c r="A8" s="29" t="s">
        <v>21</v>
      </c>
      <c r="B8" s="20" t="s">
        <v>22</v>
      </c>
      <c r="C8" s="63"/>
      <c r="D8" s="16">
        <v>1800</v>
      </c>
      <c r="E8" s="77">
        <f t="shared" si="0"/>
        <v>0</v>
      </c>
      <c r="F8" s="20" t="s">
        <v>22</v>
      </c>
      <c r="G8" s="63"/>
      <c r="H8" s="16">
        <v>1800</v>
      </c>
      <c r="I8" s="77">
        <f t="shared" si="1"/>
        <v>0</v>
      </c>
      <c r="J8" s="20" t="s">
        <v>22</v>
      </c>
      <c r="K8" s="63"/>
      <c r="L8" s="16">
        <v>1800</v>
      </c>
      <c r="M8" s="77">
        <f t="shared" si="2"/>
        <v>0</v>
      </c>
      <c r="N8" s="88"/>
    </row>
    <row r="9" spans="1:21" x14ac:dyDescent="0.35">
      <c r="A9" s="29" t="s">
        <v>42</v>
      </c>
      <c r="B9" s="20" t="s">
        <v>11</v>
      </c>
      <c r="C9" s="63"/>
      <c r="D9" s="16">
        <v>160</v>
      </c>
      <c r="E9" s="77">
        <f t="shared" si="0"/>
        <v>0</v>
      </c>
      <c r="F9" s="20" t="s">
        <v>11</v>
      </c>
      <c r="G9" s="63"/>
      <c r="H9" s="16">
        <v>160</v>
      </c>
      <c r="I9" s="77">
        <f t="shared" si="1"/>
        <v>0</v>
      </c>
      <c r="J9" s="20" t="s">
        <v>11</v>
      </c>
      <c r="K9" s="63"/>
      <c r="L9" s="16">
        <v>160</v>
      </c>
      <c r="M9" s="77">
        <f t="shared" si="2"/>
        <v>0</v>
      </c>
      <c r="N9" s="88"/>
    </row>
    <row r="10" spans="1:21" x14ac:dyDescent="0.35">
      <c r="A10" s="29" t="s">
        <v>43</v>
      </c>
      <c r="B10" s="20" t="s">
        <v>11</v>
      </c>
      <c r="C10" s="63"/>
      <c r="D10" s="16">
        <v>300</v>
      </c>
      <c r="E10" s="77">
        <f t="shared" si="0"/>
        <v>0</v>
      </c>
      <c r="F10" s="20" t="s">
        <v>11</v>
      </c>
      <c r="G10" s="63"/>
      <c r="H10" s="16">
        <v>300</v>
      </c>
      <c r="I10" s="77">
        <f t="shared" si="1"/>
        <v>0</v>
      </c>
      <c r="J10" s="20" t="s">
        <v>11</v>
      </c>
      <c r="K10" s="63"/>
      <c r="L10" s="16">
        <v>300</v>
      </c>
      <c r="M10" s="77">
        <f t="shared" si="2"/>
        <v>0</v>
      </c>
      <c r="N10" s="88"/>
    </row>
    <row r="11" spans="1:21" x14ac:dyDescent="0.35">
      <c r="A11" s="29" t="s">
        <v>39</v>
      </c>
      <c r="B11" s="20" t="s">
        <v>11</v>
      </c>
      <c r="C11" s="63"/>
      <c r="D11" s="16">
        <v>265</v>
      </c>
      <c r="E11" s="77">
        <f t="shared" si="0"/>
        <v>0</v>
      </c>
      <c r="F11" s="20" t="s">
        <v>11</v>
      </c>
      <c r="G11" s="63"/>
      <c r="H11" s="16">
        <v>265</v>
      </c>
      <c r="I11" s="77">
        <f>G11*H11</f>
        <v>0</v>
      </c>
      <c r="J11" s="20" t="s">
        <v>11</v>
      </c>
      <c r="K11" s="63"/>
      <c r="L11" s="16">
        <v>265</v>
      </c>
      <c r="M11" s="77">
        <f>K11*L11</f>
        <v>0</v>
      </c>
      <c r="N11" s="88"/>
    </row>
    <row r="12" spans="1:21" x14ac:dyDescent="0.35">
      <c r="A12" s="29" t="s">
        <v>40</v>
      </c>
      <c r="B12" s="20" t="s">
        <v>11</v>
      </c>
      <c r="C12" s="63"/>
      <c r="D12" s="16">
        <v>525</v>
      </c>
      <c r="E12" s="77">
        <f t="shared" si="0"/>
        <v>0</v>
      </c>
      <c r="F12" s="20" t="s">
        <v>11</v>
      </c>
      <c r="G12" s="63"/>
      <c r="H12" s="16">
        <v>525</v>
      </c>
      <c r="I12" s="77">
        <f t="shared" si="1"/>
        <v>0</v>
      </c>
      <c r="J12" s="20" t="s">
        <v>11</v>
      </c>
      <c r="K12" s="63"/>
      <c r="L12" s="16">
        <v>525</v>
      </c>
      <c r="M12" s="77">
        <f t="shared" si="2"/>
        <v>0</v>
      </c>
      <c r="N12" s="88"/>
    </row>
    <row r="13" spans="1:21" x14ac:dyDescent="0.35">
      <c r="A13" s="29" t="s">
        <v>31</v>
      </c>
      <c r="B13" s="20" t="s">
        <v>12</v>
      </c>
      <c r="C13" s="63"/>
      <c r="D13" s="16">
        <v>9000</v>
      </c>
      <c r="E13" s="77">
        <f t="shared" si="0"/>
        <v>0</v>
      </c>
      <c r="F13" s="20" t="s">
        <v>12</v>
      </c>
      <c r="G13" s="63"/>
      <c r="H13" s="16">
        <v>9000</v>
      </c>
      <c r="I13" s="77">
        <f>G13*H13</f>
        <v>0</v>
      </c>
      <c r="J13" s="20" t="s">
        <v>12</v>
      </c>
      <c r="K13" s="63"/>
      <c r="L13" s="16">
        <v>9000</v>
      </c>
      <c r="M13" s="77">
        <f t="shared" si="2"/>
        <v>0</v>
      </c>
      <c r="N13" s="88"/>
    </row>
    <row r="14" spans="1:21" x14ac:dyDescent="0.35">
      <c r="A14" s="29" t="s">
        <v>44</v>
      </c>
      <c r="B14" s="20" t="s">
        <v>12</v>
      </c>
      <c r="C14" s="63"/>
      <c r="D14" s="16">
        <v>5000</v>
      </c>
      <c r="E14" s="77">
        <f t="shared" si="0"/>
        <v>0</v>
      </c>
      <c r="F14" s="20" t="s">
        <v>12</v>
      </c>
      <c r="G14" s="63"/>
      <c r="H14" s="16">
        <v>5000</v>
      </c>
      <c r="I14" s="77">
        <f t="shared" si="1"/>
        <v>0</v>
      </c>
      <c r="J14" s="20" t="s">
        <v>12</v>
      </c>
      <c r="K14" s="63"/>
      <c r="L14" s="16">
        <v>5000</v>
      </c>
      <c r="M14" s="77">
        <f t="shared" si="2"/>
        <v>0</v>
      </c>
      <c r="N14" s="88"/>
    </row>
    <row r="15" spans="1:21" ht="15" thickBot="1" x14ac:dyDescent="0.4">
      <c r="A15" s="30" t="s">
        <v>23</v>
      </c>
      <c r="B15" s="24" t="s">
        <v>12</v>
      </c>
      <c r="C15" s="64"/>
      <c r="D15" s="25">
        <v>2000</v>
      </c>
      <c r="E15" s="78">
        <f>C15*D15</f>
        <v>0</v>
      </c>
      <c r="F15" s="24" t="s">
        <v>12</v>
      </c>
      <c r="G15" s="64"/>
      <c r="H15" s="25">
        <v>2000</v>
      </c>
      <c r="I15" s="78">
        <f t="shared" si="1"/>
        <v>0</v>
      </c>
      <c r="J15" s="24" t="s">
        <v>12</v>
      </c>
      <c r="K15" s="64"/>
      <c r="L15" s="25">
        <v>2000</v>
      </c>
      <c r="M15" s="78">
        <f t="shared" si="2"/>
        <v>0</v>
      </c>
      <c r="N15" s="88"/>
    </row>
    <row r="16" spans="1:21" ht="15" thickBot="1" x14ac:dyDescent="0.4">
      <c r="A16" s="21" t="s">
        <v>7</v>
      </c>
      <c r="B16" s="22"/>
      <c r="C16" s="22"/>
      <c r="D16" s="11"/>
      <c r="E16" s="23">
        <f>+SUM(E6:E15)</f>
        <v>0</v>
      </c>
      <c r="F16" s="22"/>
      <c r="G16" s="22"/>
      <c r="H16" s="11"/>
      <c r="I16" s="23">
        <f>+SUM(I6:I15)</f>
        <v>0</v>
      </c>
      <c r="J16" s="22"/>
      <c r="K16" s="22"/>
      <c r="L16" s="11"/>
      <c r="M16" s="23">
        <f>+SUM(M6:M15)</f>
        <v>0</v>
      </c>
      <c r="S16" s="33"/>
      <c r="T16" s="33"/>
      <c r="U16" s="33"/>
    </row>
    <row r="17" spans="1:21" ht="15.5" thickTop="1" thickBot="1" x14ac:dyDescent="0.4">
      <c r="A17" s="3"/>
      <c r="B17" s="4"/>
      <c r="C17" s="4"/>
      <c r="D17" s="6"/>
      <c r="E17" s="6"/>
      <c r="F17" s="4"/>
      <c r="G17" s="4"/>
      <c r="H17" s="6"/>
      <c r="I17" s="6"/>
      <c r="J17" s="4"/>
      <c r="K17" s="4"/>
      <c r="L17" s="6"/>
      <c r="M17" s="6"/>
      <c r="S17" s="33"/>
      <c r="T17" s="33"/>
      <c r="U17" s="33"/>
    </row>
    <row r="18" spans="1:21" ht="19" thickBot="1" x14ac:dyDescent="0.5">
      <c r="A18" s="127" t="s">
        <v>58</v>
      </c>
      <c r="B18" s="128"/>
      <c r="C18" s="128"/>
      <c r="D18" s="128"/>
      <c r="E18" s="128"/>
      <c r="F18" s="128"/>
      <c r="G18" s="128"/>
      <c r="H18" s="128"/>
      <c r="I18" s="128"/>
      <c r="J18" s="128"/>
      <c r="K18" s="128"/>
      <c r="L18" s="128"/>
      <c r="M18" s="129"/>
      <c r="S18" s="33"/>
      <c r="T18" s="33"/>
      <c r="U18" s="33"/>
    </row>
    <row r="19" spans="1:21" x14ac:dyDescent="0.35">
      <c r="A19" s="26"/>
      <c r="B19" s="133" t="str">
        <f>B4</f>
        <v>Enter Sewer Company 1 Name or "NA"</v>
      </c>
      <c r="C19" s="134"/>
      <c r="D19" s="134"/>
      <c r="E19" s="135"/>
      <c r="F19" s="133" t="str">
        <f>F4</f>
        <v>Enter Sewer Company 2 Name or "NA"</v>
      </c>
      <c r="G19" s="134"/>
      <c r="H19" s="134"/>
      <c r="I19" s="135"/>
      <c r="J19" s="133" t="str">
        <f>J4</f>
        <v>Enter Sewer Company 3 Name or "NA"</v>
      </c>
      <c r="K19" s="134"/>
      <c r="L19" s="134"/>
      <c r="M19" s="135"/>
      <c r="S19" s="33"/>
      <c r="T19" s="33"/>
      <c r="U19" s="33"/>
    </row>
    <row r="20" spans="1:21" x14ac:dyDescent="0.35">
      <c r="A20" s="27" t="s">
        <v>56</v>
      </c>
      <c r="B20" s="17" t="s">
        <v>3</v>
      </c>
      <c r="C20" s="14" t="s">
        <v>15</v>
      </c>
      <c r="D20" s="15" t="s">
        <v>6</v>
      </c>
      <c r="E20" s="18" t="s">
        <v>4</v>
      </c>
      <c r="F20" s="17" t="s">
        <v>3</v>
      </c>
      <c r="G20" s="14" t="s">
        <v>15</v>
      </c>
      <c r="H20" s="15" t="s">
        <v>6</v>
      </c>
      <c r="I20" s="18" t="s">
        <v>4</v>
      </c>
      <c r="J20" s="17" t="s">
        <v>3</v>
      </c>
      <c r="K20" s="14" t="s">
        <v>15</v>
      </c>
      <c r="L20" s="15" t="s">
        <v>6</v>
      </c>
      <c r="M20" s="18" t="s">
        <v>4</v>
      </c>
      <c r="N20" s="52" t="s">
        <v>85</v>
      </c>
      <c r="S20" s="33"/>
      <c r="T20" s="33"/>
      <c r="U20" s="33"/>
    </row>
    <row r="21" spans="1:21" x14ac:dyDescent="0.35">
      <c r="A21" s="28" t="s">
        <v>20</v>
      </c>
      <c r="B21" s="19" t="s">
        <v>57</v>
      </c>
      <c r="C21" s="76">
        <v>1</v>
      </c>
      <c r="D21" s="87"/>
      <c r="E21" s="77">
        <f>C21*D21</f>
        <v>0</v>
      </c>
      <c r="F21" s="19" t="s">
        <v>57</v>
      </c>
      <c r="G21" s="76">
        <v>1</v>
      </c>
      <c r="H21" s="86"/>
      <c r="I21" s="77">
        <f>G21*H21</f>
        <v>0</v>
      </c>
      <c r="J21" s="19" t="s">
        <v>57</v>
      </c>
      <c r="K21" s="76">
        <v>1</v>
      </c>
      <c r="L21" s="86"/>
      <c r="M21" s="77">
        <f>K21*L21</f>
        <v>0</v>
      </c>
      <c r="N21" s="88"/>
      <c r="S21" s="33"/>
      <c r="T21" s="33"/>
      <c r="U21" s="33"/>
    </row>
    <row r="22" spans="1:21" x14ac:dyDescent="0.35">
      <c r="A22" s="28" t="s">
        <v>59</v>
      </c>
      <c r="B22" s="19" t="s">
        <v>57</v>
      </c>
      <c r="C22" s="76">
        <v>1</v>
      </c>
      <c r="D22" s="87"/>
      <c r="E22" s="77">
        <f t="shared" ref="E22:E29" si="3">C22*D22</f>
        <v>0</v>
      </c>
      <c r="F22" s="19" t="s">
        <v>57</v>
      </c>
      <c r="G22" s="76">
        <v>1</v>
      </c>
      <c r="H22" s="86"/>
      <c r="I22" s="77">
        <f t="shared" ref="I22:I30" si="4">G22*H22</f>
        <v>0</v>
      </c>
      <c r="J22" s="19" t="s">
        <v>57</v>
      </c>
      <c r="K22" s="76">
        <v>1</v>
      </c>
      <c r="L22" s="86"/>
      <c r="M22" s="77">
        <f t="shared" ref="M22:M29" si="5">K22*L22</f>
        <v>0</v>
      </c>
      <c r="N22" s="88"/>
      <c r="S22" s="33"/>
      <c r="T22" s="33"/>
      <c r="U22" s="33"/>
    </row>
    <row r="23" spans="1:21" x14ac:dyDescent="0.35">
      <c r="A23" s="29" t="s">
        <v>21</v>
      </c>
      <c r="B23" s="20" t="s">
        <v>22</v>
      </c>
      <c r="C23" s="63"/>
      <c r="D23" s="16">
        <v>1800</v>
      </c>
      <c r="E23" s="77">
        <f t="shared" si="3"/>
        <v>0</v>
      </c>
      <c r="F23" s="20" t="s">
        <v>22</v>
      </c>
      <c r="G23" s="63"/>
      <c r="H23" s="16">
        <v>1800</v>
      </c>
      <c r="I23" s="77">
        <f t="shared" si="4"/>
        <v>0</v>
      </c>
      <c r="J23" s="20" t="s">
        <v>22</v>
      </c>
      <c r="K23" s="63"/>
      <c r="L23" s="16">
        <v>1800</v>
      </c>
      <c r="M23" s="77">
        <f t="shared" si="5"/>
        <v>0</v>
      </c>
      <c r="N23" s="88"/>
    </row>
    <row r="24" spans="1:21" x14ac:dyDescent="0.35">
      <c r="A24" s="29" t="s">
        <v>42</v>
      </c>
      <c r="B24" s="20" t="s">
        <v>11</v>
      </c>
      <c r="C24" s="63"/>
      <c r="D24" s="16">
        <v>160</v>
      </c>
      <c r="E24" s="77">
        <f t="shared" si="3"/>
        <v>0</v>
      </c>
      <c r="F24" s="20" t="s">
        <v>11</v>
      </c>
      <c r="G24" s="63"/>
      <c r="H24" s="16">
        <v>160</v>
      </c>
      <c r="I24" s="77">
        <f t="shared" si="4"/>
        <v>0</v>
      </c>
      <c r="J24" s="20" t="s">
        <v>11</v>
      </c>
      <c r="K24" s="63"/>
      <c r="L24" s="16">
        <v>160</v>
      </c>
      <c r="M24" s="77">
        <f t="shared" si="5"/>
        <v>0</v>
      </c>
      <c r="N24" s="88"/>
    </row>
    <row r="25" spans="1:21" x14ac:dyDescent="0.35">
      <c r="A25" s="29" t="s">
        <v>43</v>
      </c>
      <c r="B25" s="20" t="s">
        <v>11</v>
      </c>
      <c r="C25" s="63"/>
      <c r="D25" s="16">
        <v>300</v>
      </c>
      <c r="E25" s="77">
        <f t="shared" si="3"/>
        <v>0</v>
      </c>
      <c r="F25" s="20" t="s">
        <v>11</v>
      </c>
      <c r="G25" s="63"/>
      <c r="H25" s="16">
        <v>300</v>
      </c>
      <c r="I25" s="77">
        <f t="shared" si="4"/>
        <v>0</v>
      </c>
      <c r="J25" s="20" t="s">
        <v>11</v>
      </c>
      <c r="K25" s="63"/>
      <c r="L25" s="16">
        <v>300</v>
      </c>
      <c r="M25" s="77">
        <f t="shared" si="5"/>
        <v>0</v>
      </c>
      <c r="N25" s="88"/>
    </row>
    <row r="26" spans="1:21" x14ac:dyDescent="0.35">
      <c r="A26" s="29" t="s">
        <v>39</v>
      </c>
      <c r="B26" s="20" t="s">
        <v>11</v>
      </c>
      <c r="C26" s="63"/>
      <c r="D26" s="16">
        <v>265</v>
      </c>
      <c r="E26" s="77">
        <f t="shared" ref="E26" si="6">C26*D26</f>
        <v>0</v>
      </c>
      <c r="F26" s="20" t="s">
        <v>11</v>
      </c>
      <c r="G26" s="63"/>
      <c r="H26" s="16">
        <v>265</v>
      </c>
      <c r="I26" s="77">
        <f t="shared" ref="I26" si="7">G26*H26</f>
        <v>0</v>
      </c>
      <c r="J26" s="20" t="s">
        <v>11</v>
      </c>
      <c r="K26" s="63"/>
      <c r="L26" s="16">
        <v>265</v>
      </c>
      <c r="M26" s="77">
        <f t="shared" ref="M26" si="8">K26*L26</f>
        <v>0</v>
      </c>
      <c r="N26" s="88"/>
    </row>
    <row r="27" spans="1:21" x14ac:dyDescent="0.35">
      <c r="A27" s="29" t="s">
        <v>40</v>
      </c>
      <c r="B27" s="20" t="s">
        <v>11</v>
      </c>
      <c r="C27" s="63"/>
      <c r="D27" s="16">
        <v>525</v>
      </c>
      <c r="E27" s="77">
        <f t="shared" si="3"/>
        <v>0</v>
      </c>
      <c r="F27" s="20" t="s">
        <v>11</v>
      </c>
      <c r="G27" s="63"/>
      <c r="H27" s="16">
        <v>525</v>
      </c>
      <c r="I27" s="77">
        <f t="shared" si="4"/>
        <v>0</v>
      </c>
      <c r="J27" s="20" t="s">
        <v>11</v>
      </c>
      <c r="K27" s="63"/>
      <c r="L27" s="16">
        <v>525</v>
      </c>
      <c r="M27" s="77">
        <f t="shared" si="5"/>
        <v>0</v>
      </c>
      <c r="N27" s="88"/>
    </row>
    <row r="28" spans="1:21" x14ac:dyDescent="0.35">
      <c r="A28" s="29" t="s">
        <v>31</v>
      </c>
      <c r="B28" s="20" t="s">
        <v>12</v>
      </c>
      <c r="C28" s="63"/>
      <c r="D28" s="16">
        <v>9000</v>
      </c>
      <c r="E28" s="77">
        <f>C28*D28</f>
        <v>0</v>
      </c>
      <c r="F28" s="20" t="s">
        <v>12</v>
      </c>
      <c r="G28" s="63"/>
      <c r="H28" s="16">
        <v>9000</v>
      </c>
      <c r="I28" s="77">
        <f>G28*H28</f>
        <v>0</v>
      </c>
      <c r="J28" s="20" t="s">
        <v>12</v>
      </c>
      <c r="K28" s="63"/>
      <c r="L28" s="16">
        <v>9000</v>
      </c>
      <c r="M28" s="77">
        <f>K28*L28</f>
        <v>0</v>
      </c>
      <c r="N28" s="88"/>
    </row>
    <row r="29" spans="1:21" x14ac:dyDescent="0.35">
      <c r="A29" s="29" t="s">
        <v>44</v>
      </c>
      <c r="B29" s="20" t="s">
        <v>12</v>
      </c>
      <c r="C29" s="63"/>
      <c r="D29" s="16">
        <v>5000</v>
      </c>
      <c r="E29" s="77">
        <f t="shared" si="3"/>
        <v>0</v>
      </c>
      <c r="F29" s="20" t="s">
        <v>12</v>
      </c>
      <c r="G29" s="63"/>
      <c r="H29" s="16">
        <v>5000</v>
      </c>
      <c r="I29" s="77">
        <f t="shared" si="4"/>
        <v>0</v>
      </c>
      <c r="J29" s="20" t="s">
        <v>12</v>
      </c>
      <c r="K29" s="63"/>
      <c r="L29" s="16">
        <v>5000</v>
      </c>
      <c r="M29" s="77">
        <f t="shared" si="5"/>
        <v>0</v>
      </c>
      <c r="N29" s="88"/>
    </row>
    <row r="30" spans="1:21" ht="15" thickBot="1" x14ac:dyDescent="0.4">
      <c r="A30" s="30" t="s">
        <v>23</v>
      </c>
      <c r="B30" s="24" t="s">
        <v>12</v>
      </c>
      <c r="C30" s="64"/>
      <c r="D30" s="25">
        <v>2000</v>
      </c>
      <c r="E30" s="78">
        <f>C30*D30</f>
        <v>0</v>
      </c>
      <c r="F30" s="24" t="s">
        <v>12</v>
      </c>
      <c r="G30" s="64"/>
      <c r="H30" s="25">
        <v>2000</v>
      </c>
      <c r="I30" s="78">
        <f t="shared" si="4"/>
        <v>0</v>
      </c>
      <c r="J30" s="24" t="s">
        <v>12</v>
      </c>
      <c r="K30" s="64"/>
      <c r="L30" s="25">
        <v>2000</v>
      </c>
      <c r="M30" s="78">
        <f>K30*L30</f>
        <v>0</v>
      </c>
      <c r="N30" s="88"/>
    </row>
    <row r="31" spans="1:21" ht="15" thickBot="1" x14ac:dyDescent="0.4">
      <c r="A31" s="21" t="s">
        <v>7</v>
      </c>
      <c r="B31" s="22"/>
      <c r="C31" s="22"/>
      <c r="D31" s="11"/>
      <c r="E31" s="23">
        <f>+SUM(E21:E30)</f>
        <v>0</v>
      </c>
      <c r="F31" s="22"/>
      <c r="G31" s="22"/>
      <c r="H31" s="11"/>
      <c r="I31" s="23">
        <f>+SUM(I21:I30)</f>
        <v>0</v>
      </c>
      <c r="J31" s="22"/>
      <c r="K31" s="22"/>
      <c r="L31" s="11"/>
      <c r="M31" s="23">
        <f>SUM(M21:M30)</f>
        <v>0</v>
      </c>
    </row>
    <row r="32" spans="1:21" ht="15" thickTop="1" x14ac:dyDescent="0.35"/>
  </sheetData>
  <sheetProtection algorithmName="SHA-512" hashValue="+yDgSEQKtpIHFXdnv1Jv3ZsKCsdKo2j3HuJuiXFmnfl3R3fdLX0k7o0MqllRlYpvnSB2DxZ64i0VuY23eNZYag==" saltValue="4pcwvhhcw5zeQfUxnChCQA==" spinCount="100000" sheet="1" formatCells="0" formatColumns="0" formatRows="0" insertColumns="0" insertRows="0" insertHyperlinks="0" deleteColumns="0" deleteRows="0" sort="0" autoFilter="0" pivotTables="0"/>
  <mergeCells count="9">
    <mergeCell ref="B19:E19"/>
    <mergeCell ref="F19:I19"/>
    <mergeCell ref="J19:M19"/>
    <mergeCell ref="A18:M18"/>
    <mergeCell ref="A1:C1"/>
    <mergeCell ref="B4:E4"/>
    <mergeCell ref="F4:I4"/>
    <mergeCell ref="J4:M4"/>
    <mergeCell ref="A3:M3"/>
  </mergeCells>
  <pageMargins left="0.25" right="0.25" top="0.75" bottom="0.75" header="0.3" footer="0.3"/>
  <pageSetup scale="71"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N28"/>
  <sheetViews>
    <sheetView workbookViewId="0">
      <selection activeCell="D27" sqref="D27"/>
    </sheetView>
  </sheetViews>
  <sheetFormatPr defaultColWidth="9.1796875" defaultRowHeight="14.5" x14ac:dyDescent="0.35"/>
  <cols>
    <col min="1" max="1" width="45.7265625" style="8" customWidth="1"/>
    <col min="2" max="2" width="5.7265625" style="8" customWidth="1"/>
    <col min="3" max="3" width="14.7265625" style="8" customWidth="1"/>
    <col min="4" max="4" width="12.7265625" style="5" customWidth="1"/>
    <col min="5" max="5" width="14.7265625" style="8" customWidth="1"/>
    <col min="6" max="6" width="5.7265625" style="8" bestFit="1" customWidth="1"/>
    <col min="7" max="7" width="14.7265625" style="8" customWidth="1"/>
    <col min="8" max="8" width="12.7265625" style="5" customWidth="1"/>
    <col min="9" max="9" width="14.7265625" style="8" customWidth="1"/>
    <col min="10" max="10" width="5.7265625" style="8" bestFit="1" customWidth="1"/>
    <col min="11" max="11" width="14.7265625" style="8" customWidth="1"/>
    <col min="12" max="12" width="12.7265625" style="5" customWidth="1"/>
    <col min="13" max="13" width="14.7265625" style="8" customWidth="1"/>
    <col min="14" max="14" width="80.7265625" style="8" customWidth="1"/>
    <col min="15" max="16384" width="9.1796875" style="8"/>
  </cols>
  <sheetData>
    <row r="1" spans="1:14" ht="19" thickBot="1" x14ac:dyDescent="0.5">
      <c r="A1" s="106" t="s">
        <v>10</v>
      </c>
      <c r="B1" s="107"/>
      <c r="C1" s="108"/>
      <c r="F1" s="13"/>
      <c r="G1" s="13"/>
      <c r="H1" s="9"/>
    </row>
    <row r="2" spans="1:14" ht="15" thickBot="1" x14ac:dyDescent="0.4"/>
    <row r="3" spans="1:14" s="10" customFormat="1" ht="19" thickBot="1" x14ac:dyDescent="0.5">
      <c r="A3" s="109" t="s">
        <v>5</v>
      </c>
      <c r="B3" s="110"/>
      <c r="C3" s="110"/>
      <c r="D3" s="110"/>
      <c r="E3" s="110"/>
      <c r="F3" s="110"/>
      <c r="G3" s="110"/>
      <c r="H3" s="110"/>
      <c r="I3" s="110"/>
      <c r="J3" s="110"/>
      <c r="K3" s="110"/>
      <c r="L3" s="110"/>
      <c r="M3" s="111"/>
    </row>
    <row r="4" spans="1:14" x14ac:dyDescent="0.35">
      <c r="A4" s="31"/>
      <c r="B4" s="145" t="s">
        <v>73</v>
      </c>
      <c r="C4" s="146"/>
      <c r="D4" s="146"/>
      <c r="E4" s="147"/>
      <c r="F4" s="145" t="s">
        <v>74</v>
      </c>
      <c r="G4" s="146"/>
      <c r="H4" s="146"/>
      <c r="I4" s="147"/>
      <c r="J4" s="145" t="s">
        <v>75</v>
      </c>
      <c r="K4" s="146"/>
      <c r="L4" s="146"/>
      <c r="M4" s="147"/>
    </row>
    <row r="5" spans="1:14" x14ac:dyDescent="0.35">
      <c r="A5" s="27" t="s">
        <v>56</v>
      </c>
      <c r="B5" s="17" t="s">
        <v>3</v>
      </c>
      <c r="C5" s="14" t="s">
        <v>15</v>
      </c>
      <c r="D5" s="15" t="s">
        <v>6</v>
      </c>
      <c r="E5" s="18" t="s">
        <v>4</v>
      </c>
      <c r="F5" s="17" t="s">
        <v>3</v>
      </c>
      <c r="G5" s="14" t="s">
        <v>15</v>
      </c>
      <c r="H5" s="15" t="s">
        <v>6</v>
      </c>
      <c r="I5" s="89" t="s">
        <v>4</v>
      </c>
      <c r="J5" s="17" t="s">
        <v>3</v>
      </c>
      <c r="K5" s="14" t="s">
        <v>15</v>
      </c>
      <c r="L5" s="15" t="s">
        <v>6</v>
      </c>
      <c r="M5" s="18" t="s">
        <v>4</v>
      </c>
      <c r="N5" s="52" t="s">
        <v>85</v>
      </c>
    </row>
    <row r="6" spans="1:14" x14ac:dyDescent="0.35">
      <c r="A6" s="29" t="s">
        <v>20</v>
      </c>
      <c r="B6" s="20" t="s">
        <v>57</v>
      </c>
      <c r="C6" s="76">
        <v>1</v>
      </c>
      <c r="D6" s="90"/>
      <c r="E6" s="77">
        <f>C6*D6</f>
        <v>0</v>
      </c>
      <c r="F6" s="20" t="s">
        <v>57</v>
      </c>
      <c r="G6" s="76">
        <v>1</v>
      </c>
      <c r="H6" s="90"/>
      <c r="I6" s="77">
        <f>G6*H6</f>
        <v>0</v>
      </c>
      <c r="J6" s="20" t="s">
        <v>57</v>
      </c>
      <c r="K6" s="76">
        <v>1</v>
      </c>
      <c r="L6" s="90"/>
      <c r="M6" s="77">
        <f>K6*L6</f>
        <v>0</v>
      </c>
      <c r="N6" s="92"/>
    </row>
    <row r="7" spans="1:14" x14ac:dyDescent="0.35">
      <c r="A7" s="29" t="s">
        <v>86</v>
      </c>
      <c r="B7" s="20" t="s">
        <v>57</v>
      </c>
      <c r="C7" s="76">
        <v>1</v>
      </c>
      <c r="D7" s="90"/>
      <c r="E7" s="77">
        <f t="shared" ref="E7:E13" si="0">C7*D7</f>
        <v>0</v>
      </c>
      <c r="F7" s="20" t="s">
        <v>57</v>
      </c>
      <c r="G7" s="76">
        <v>1</v>
      </c>
      <c r="H7" s="90"/>
      <c r="I7" s="77">
        <f t="shared" ref="I7:I13" si="1">G7*H7</f>
        <v>0</v>
      </c>
      <c r="J7" s="20" t="s">
        <v>57</v>
      </c>
      <c r="K7" s="76">
        <v>1</v>
      </c>
      <c r="L7" s="90"/>
      <c r="M7" s="77">
        <f t="shared" ref="M7:M13" si="2">K7*L7</f>
        <v>0</v>
      </c>
      <c r="N7" s="92"/>
    </row>
    <row r="8" spans="1:14" x14ac:dyDescent="0.35">
      <c r="A8" s="29" t="s">
        <v>21</v>
      </c>
      <c r="B8" s="20" t="s">
        <v>22</v>
      </c>
      <c r="C8" s="67"/>
      <c r="D8" s="16">
        <v>1800</v>
      </c>
      <c r="E8" s="77">
        <f t="shared" si="0"/>
        <v>0</v>
      </c>
      <c r="F8" s="20" t="s">
        <v>22</v>
      </c>
      <c r="G8" s="67"/>
      <c r="H8" s="16">
        <v>1800</v>
      </c>
      <c r="I8" s="77">
        <f t="shared" si="1"/>
        <v>0</v>
      </c>
      <c r="J8" s="20" t="s">
        <v>22</v>
      </c>
      <c r="K8" s="67"/>
      <c r="L8" s="16">
        <v>1800</v>
      </c>
      <c r="M8" s="77">
        <f t="shared" si="2"/>
        <v>0</v>
      </c>
      <c r="N8" s="92"/>
    </row>
    <row r="9" spans="1:14" x14ac:dyDescent="0.35">
      <c r="A9" s="29" t="s">
        <v>45</v>
      </c>
      <c r="B9" s="20" t="s">
        <v>11</v>
      </c>
      <c r="C9" s="67"/>
      <c r="D9" s="16">
        <v>160</v>
      </c>
      <c r="E9" s="77">
        <f t="shared" si="0"/>
        <v>0</v>
      </c>
      <c r="F9" s="20" t="s">
        <v>11</v>
      </c>
      <c r="G9" s="67"/>
      <c r="H9" s="16">
        <v>160</v>
      </c>
      <c r="I9" s="77">
        <f t="shared" si="1"/>
        <v>0</v>
      </c>
      <c r="J9" s="20" t="s">
        <v>11</v>
      </c>
      <c r="K9" s="67"/>
      <c r="L9" s="16">
        <v>160</v>
      </c>
      <c r="M9" s="77">
        <f t="shared" si="2"/>
        <v>0</v>
      </c>
      <c r="N9" s="92"/>
    </row>
    <row r="10" spans="1:14" x14ac:dyDescent="0.35">
      <c r="A10" s="29" t="s">
        <v>46</v>
      </c>
      <c r="B10" s="20" t="s">
        <v>11</v>
      </c>
      <c r="C10" s="67"/>
      <c r="D10" s="16">
        <v>300</v>
      </c>
      <c r="E10" s="77">
        <f t="shared" si="0"/>
        <v>0</v>
      </c>
      <c r="F10" s="20" t="s">
        <v>11</v>
      </c>
      <c r="G10" s="67"/>
      <c r="H10" s="16">
        <v>300</v>
      </c>
      <c r="I10" s="77">
        <f t="shared" si="1"/>
        <v>0</v>
      </c>
      <c r="J10" s="20" t="s">
        <v>11</v>
      </c>
      <c r="K10" s="67"/>
      <c r="L10" s="16">
        <v>300</v>
      </c>
      <c r="M10" s="77">
        <f t="shared" si="2"/>
        <v>0</v>
      </c>
      <c r="N10" s="92"/>
    </row>
    <row r="11" spans="1:14" x14ac:dyDescent="0.35">
      <c r="A11" s="29" t="s">
        <v>47</v>
      </c>
      <c r="B11" s="20" t="s">
        <v>11</v>
      </c>
      <c r="C11" s="67"/>
      <c r="D11" s="16">
        <v>315</v>
      </c>
      <c r="E11" s="77">
        <f t="shared" si="0"/>
        <v>0</v>
      </c>
      <c r="F11" s="20" t="s">
        <v>11</v>
      </c>
      <c r="G11" s="67"/>
      <c r="H11" s="16">
        <v>315</v>
      </c>
      <c r="I11" s="77">
        <f>G11*H11</f>
        <v>0</v>
      </c>
      <c r="J11" s="20" t="s">
        <v>11</v>
      </c>
      <c r="K11" s="67"/>
      <c r="L11" s="16">
        <v>315</v>
      </c>
      <c r="M11" s="77">
        <f>K11*L11</f>
        <v>0</v>
      </c>
      <c r="N11" s="92"/>
    </row>
    <row r="12" spans="1:14" x14ac:dyDescent="0.35">
      <c r="A12" s="29" t="s">
        <v>48</v>
      </c>
      <c r="B12" s="20" t="s">
        <v>11</v>
      </c>
      <c r="C12" s="67"/>
      <c r="D12" s="16">
        <v>525</v>
      </c>
      <c r="E12" s="77">
        <f>C12*D12</f>
        <v>0</v>
      </c>
      <c r="F12" s="20" t="s">
        <v>11</v>
      </c>
      <c r="G12" s="67"/>
      <c r="H12" s="16">
        <v>525</v>
      </c>
      <c r="I12" s="77">
        <f t="shared" si="1"/>
        <v>0</v>
      </c>
      <c r="J12" s="20" t="s">
        <v>11</v>
      </c>
      <c r="K12" s="67"/>
      <c r="L12" s="16">
        <v>525</v>
      </c>
      <c r="M12" s="77">
        <f t="shared" si="2"/>
        <v>0</v>
      </c>
      <c r="N12" s="92"/>
    </row>
    <row r="13" spans="1:14" ht="15" thickBot="1" x14ac:dyDescent="0.4">
      <c r="A13" s="30" t="s">
        <v>23</v>
      </c>
      <c r="B13" s="24" t="s">
        <v>12</v>
      </c>
      <c r="C13" s="68"/>
      <c r="D13" s="25">
        <v>2000</v>
      </c>
      <c r="E13" s="78">
        <f t="shared" si="0"/>
        <v>0</v>
      </c>
      <c r="F13" s="24" t="s">
        <v>12</v>
      </c>
      <c r="G13" s="68"/>
      <c r="H13" s="25">
        <v>2000</v>
      </c>
      <c r="I13" s="78">
        <f t="shared" si="1"/>
        <v>0</v>
      </c>
      <c r="J13" s="24" t="s">
        <v>12</v>
      </c>
      <c r="K13" s="68"/>
      <c r="L13" s="25">
        <v>2000</v>
      </c>
      <c r="M13" s="78">
        <f t="shared" si="2"/>
        <v>0</v>
      </c>
      <c r="N13" s="92"/>
    </row>
    <row r="14" spans="1:14" ht="15" thickBot="1" x14ac:dyDescent="0.4">
      <c r="A14" s="21" t="s">
        <v>7</v>
      </c>
      <c r="B14" s="22"/>
      <c r="C14" s="22"/>
      <c r="D14" s="11"/>
      <c r="E14" s="23">
        <f>SUM(E6:E13)</f>
        <v>0</v>
      </c>
      <c r="F14" s="22"/>
      <c r="G14" s="22"/>
      <c r="H14" s="11"/>
      <c r="I14" s="23">
        <f>SUM(I6:I13)</f>
        <v>0</v>
      </c>
      <c r="J14" s="22"/>
      <c r="K14" s="22"/>
      <c r="L14" s="11"/>
      <c r="M14" s="23">
        <f>SUM(M6:M13)</f>
        <v>0</v>
      </c>
    </row>
    <row r="15" spans="1:14" ht="15.5" thickTop="1" thickBot="1" x14ac:dyDescent="0.4">
      <c r="A15" s="3"/>
      <c r="B15" s="4"/>
      <c r="C15" s="4"/>
      <c r="D15" s="6"/>
      <c r="E15" s="6"/>
      <c r="F15" s="4"/>
      <c r="G15" s="4"/>
      <c r="H15" s="6"/>
      <c r="I15" s="6"/>
      <c r="J15" s="4"/>
      <c r="K15" s="4"/>
      <c r="L15" s="6"/>
      <c r="M15" s="6"/>
    </row>
    <row r="16" spans="1:14" ht="19" thickBot="1" x14ac:dyDescent="0.5">
      <c r="A16" s="103" t="s">
        <v>58</v>
      </c>
      <c r="B16" s="104"/>
      <c r="C16" s="104"/>
      <c r="D16" s="104"/>
      <c r="E16" s="104"/>
      <c r="F16" s="104"/>
      <c r="G16" s="104"/>
      <c r="H16" s="104"/>
      <c r="I16" s="104"/>
      <c r="J16" s="104"/>
      <c r="K16" s="104"/>
      <c r="L16" s="104"/>
      <c r="M16" s="105"/>
    </row>
    <row r="17" spans="1:14" x14ac:dyDescent="0.35">
      <c r="A17" s="31"/>
      <c r="B17" s="142" t="str">
        <f>B4</f>
        <v>Enter Gas Company 1 Name or "NA"</v>
      </c>
      <c r="C17" s="143"/>
      <c r="D17" s="143"/>
      <c r="E17" s="144"/>
      <c r="F17" s="142" t="str">
        <f>F4</f>
        <v>Enter Gas Company 2 Name or "NA"</v>
      </c>
      <c r="G17" s="143"/>
      <c r="H17" s="143"/>
      <c r="I17" s="144"/>
      <c r="J17" s="142" t="str">
        <f>J4</f>
        <v>Enter Gas Company 3 Name or "NA"</v>
      </c>
      <c r="K17" s="143"/>
      <c r="L17" s="143"/>
      <c r="M17" s="144"/>
    </row>
    <row r="18" spans="1:14" x14ac:dyDescent="0.35">
      <c r="A18" s="27" t="s">
        <v>56</v>
      </c>
      <c r="B18" s="17" t="s">
        <v>3</v>
      </c>
      <c r="C18" s="14" t="s">
        <v>15</v>
      </c>
      <c r="D18" s="15" t="s">
        <v>6</v>
      </c>
      <c r="E18" s="18" t="s">
        <v>4</v>
      </c>
      <c r="F18" s="17" t="s">
        <v>3</v>
      </c>
      <c r="G18" s="14" t="s">
        <v>15</v>
      </c>
      <c r="H18" s="15" t="s">
        <v>6</v>
      </c>
      <c r="I18" s="18" t="s">
        <v>4</v>
      </c>
      <c r="J18" s="17" t="s">
        <v>3</v>
      </c>
      <c r="K18" s="14" t="s">
        <v>15</v>
      </c>
      <c r="L18" s="15" t="s">
        <v>6</v>
      </c>
      <c r="M18" s="18" t="s">
        <v>4</v>
      </c>
      <c r="N18" s="52" t="s">
        <v>85</v>
      </c>
    </row>
    <row r="19" spans="1:14" x14ac:dyDescent="0.35">
      <c r="A19" s="65" t="s">
        <v>20</v>
      </c>
      <c r="B19" s="20" t="s">
        <v>57</v>
      </c>
      <c r="C19" s="76">
        <v>1</v>
      </c>
      <c r="D19" s="90"/>
      <c r="E19" s="77">
        <f>C19*D19</f>
        <v>0</v>
      </c>
      <c r="F19" s="20" t="s">
        <v>57</v>
      </c>
      <c r="G19" s="76">
        <v>1</v>
      </c>
      <c r="H19" s="90"/>
      <c r="I19" s="77">
        <f>G19*H19</f>
        <v>0</v>
      </c>
      <c r="J19" s="20" t="s">
        <v>57</v>
      </c>
      <c r="K19" s="76">
        <v>1</v>
      </c>
      <c r="L19" s="91"/>
      <c r="M19" s="77">
        <f>K19*L19</f>
        <v>0</v>
      </c>
      <c r="N19" s="92"/>
    </row>
    <row r="20" spans="1:14" x14ac:dyDescent="0.35">
      <c r="A20" s="65" t="s">
        <v>86</v>
      </c>
      <c r="B20" s="20" t="s">
        <v>57</v>
      </c>
      <c r="C20" s="76">
        <v>1</v>
      </c>
      <c r="D20" s="90"/>
      <c r="E20" s="77">
        <f t="shared" ref="E20:E26" si="3">C20*D20</f>
        <v>0</v>
      </c>
      <c r="F20" s="20" t="s">
        <v>57</v>
      </c>
      <c r="G20" s="76">
        <v>1</v>
      </c>
      <c r="H20" s="90"/>
      <c r="I20" s="77">
        <f t="shared" ref="I20:I26" si="4">G20*H20</f>
        <v>0</v>
      </c>
      <c r="J20" s="20" t="s">
        <v>57</v>
      </c>
      <c r="K20" s="76">
        <v>1</v>
      </c>
      <c r="L20" s="91"/>
      <c r="M20" s="77">
        <f t="shared" ref="M20:M26" si="5">K20*L20</f>
        <v>0</v>
      </c>
      <c r="N20" s="92"/>
    </row>
    <row r="21" spans="1:14" x14ac:dyDescent="0.35">
      <c r="A21" s="65" t="s">
        <v>21</v>
      </c>
      <c r="B21" s="20" t="s">
        <v>22</v>
      </c>
      <c r="C21" s="67"/>
      <c r="D21" s="16">
        <v>1800</v>
      </c>
      <c r="E21" s="77">
        <f t="shared" si="3"/>
        <v>0</v>
      </c>
      <c r="F21" s="20" t="s">
        <v>22</v>
      </c>
      <c r="G21" s="67"/>
      <c r="H21" s="16">
        <v>1800</v>
      </c>
      <c r="I21" s="77">
        <f t="shared" si="4"/>
        <v>0</v>
      </c>
      <c r="J21" s="20" t="s">
        <v>22</v>
      </c>
      <c r="K21" s="67"/>
      <c r="L21" s="16">
        <v>1800</v>
      </c>
      <c r="M21" s="77">
        <f t="shared" si="5"/>
        <v>0</v>
      </c>
      <c r="N21" s="92"/>
    </row>
    <row r="22" spans="1:14" x14ac:dyDescent="0.35">
      <c r="A22" s="65" t="s">
        <v>45</v>
      </c>
      <c r="B22" s="20" t="s">
        <v>11</v>
      </c>
      <c r="C22" s="67"/>
      <c r="D22" s="16">
        <v>160</v>
      </c>
      <c r="E22" s="77">
        <f t="shared" si="3"/>
        <v>0</v>
      </c>
      <c r="F22" s="20" t="s">
        <v>11</v>
      </c>
      <c r="G22" s="67"/>
      <c r="H22" s="16">
        <v>160</v>
      </c>
      <c r="I22" s="77">
        <f t="shared" si="4"/>
        <v>0</v>
      </c>
      <c r="J22" s="20" t="s">
        <v>11</v>
      </c>
      <c r="K22" s="67"/>
      <c r="L22" s="16">
        <v>160</v>
      </c>
      <c r="M22" s="77">
        <f t="shared" si="5"/>
        <v>0</v>
      </c>
      <c r="N22" s="92"/>
    </row>
    <row r="23" spans="1:14" x14ac:dyDescent="0.35">
      <c r="A23" s="65" t="s">
        <v>46</v>
      </c>
      <c r="B23" s="20" t="s">
        <v>11</v>
      </c>
      <c r="C23" s="67"/>
      <c r="D23" s="16">
        <v>300</v>
      </c>
      <c r="E23" s="77">
        <f t="shared" si="3"/>
        <v>0</v>
      </c>
      <c r="F23" s="20" t="s">
        <v>11</v>
      </c>
      <c r="G23" s="67"/>
      <c r="H23" s="16">
        <v>300</v>
      </c>
      <c r="I23" s="77">
        <f t="shared" si="4"/>
        <v>0</v>
      </c>
      <c r="J23" s="20" t="s">
        <v>11</v>
      </c>
      <c r="K23" s="67"/>
      <c r="L23" s="16">
        <v>300</v>
      </c>
      <c r="M23" s="77">
        <f t="shared" si="5"/>
        <v>0</v>
      </c>
      <c r="N23" s="92"/>
    </row>
    <row r="24" spans="1:14" x14ac:dyDescent="0.35">
      <c r="A24" s="65" t="s">
        <v>47</v>
      </c>
      <c r="B24" s="20" t="s">
        <v>11</v>
      </c>
      <c r="C24" s="67"/>
      <c r="D24" s="16">
        <v>315</v>
      </c>
      <c r="E24" s="77">
        <f t="shared" si="3"/>
        <v>0</v>
      </c>
      <c r="F24" s="20" t="s">
        <v>11</v>
      </c>
      <c r="G24" s="67"/>
      <c r="H24" s="16">
        <v>315</v>
      </c>
      <c r="I24" s="77">
        <f>G24*H24</f>
        <v>0</v>
      </c>
      <c r="J24" s="20" t="s">
        <v>11</v>
      </c>
      <c r="K24" s="67"/>
      <c r="L24" s="16">
        <v>315</v>
      </c>
      <c r="M24" s="77">
        <f>K24*L24</f>
        <v>0</v>
      </c>
      <c r="N24" s="92"/>
    </row>
    <row r="25" spans="1:14" x14ac:dyDescent="0.35">
      <c r="A25" s="65" t="s">
        <v>48</v>
      </c>
      <c r="B25" s="20" t="s">
        <v>11</v>
      </c>
      <c r="C25" s="67"/>
      <c r="D25" s="16">
        <v>525</v>
      </c>
      <c r="E25" s="77">
        <f t="shared" si="3"/>
        <v>0</v>
      </c>
      <c r="F25" s="20" t="s">
        <v>11</v>
      </c>
      <c r="G25" s="67"/>
      <c r="H25" s="16">
        <v>525</v>
      </c>
      <c r="I25" s="77">
        <f t="shared" si="4"/>
        <v>0</v>
      </c>
      <c r="J25" s="20" t="s">
        <v>11</v>
      </c>
      <c r="K25" s="67"/>
      <c r="L25" s="16">
        <v>525</v>
      </c>
      <c r="M25" s="77">
        <f t="shared" si="5"/>
        <v>0</v>
      </c>
      <c r="N25" s="92"/>
    </row>
    <row r="26" spans="1:14" ht="15" thickBot="1" x14ac:dyDescent="0.4">
      <c r="A26" s="66" t="s">
        <v>23</v>
      </c>
      <c r="B26" s="24" t="s">
        <v>12</v>
      </c>
      <c r="C26" s="68"/>
      <c r="D26" s="25">
        <v>2000</v>
      </c>
      <c r="E26" s="78">
        <f t="shared" si="3"/>
        <v>0</v>
      </c>
      <c r="F26" s="24" t="s">
        <v>12</v>
      </c>
      <c r="G26" s="68"/>
      <c r="H26" s="25">
        <v>2000</v>
      </c>
      <c r="I26" s="78">
        <f t="shared" si="4"/>
        <v>0</v>
      </c>
      <c r="J26" s="24" t="s">
        <v>12</v>
      </c>
      <c r="K26" s="68"/>
      <c r="L26" s="25">
        <v>2000</v>
      </c>
      <c r="M26" s="78">
        <f t="shared" si="5"/>
        <v>0</v>
      </c>
      <c r="N26" s="92"/>
    </row>
    <row r="27" spans="1:14" ht="15" thickBot="1" x14ac:dyDescent="0.4">
      <c r="A27" s="21" t="s">
        <v>7</v>
      </c>
      <c r="B27" s="22"/>
      <c r="C27" s="22"/>
      <c r="D27" s="11"/>
      <c r="E27" s="23">
        <f>SUM(E19:E26)</f>
        <v>0</v>
      </c>
      <c r="F27" s="22"/>
      <c r="G27" s="22"/>
      <c r="H27" s="11"/>
      <c r="I27" s="23">
        <f>SUM(I19:I26)</f>
        <v>0</v>
      </c>
      <c r="J27" s="22"/>
      <c r="K27" s="22"/>
      <c r="L27" s="11"/>
      <c r="M27" s="23">
        <f>SUM(M19:M26)</f>
        <v>0</v>
      </c>
    </row>
    <row r="28" spans="1:14" ht="15" thickTop="1" x14ac:dyDescent="0.35"/>
  </sheetData>
  <sheetProtection algorithmName="SHA-512" hashValue="ZsgGlJnPeXkpvUymvEnvap7z2S142bz9VohMvHCFrkzdi5mgZZJlwuH4HMrYB/Ukd4WwMYm51ZgNQku90upXxg==" saltValue="sBjbbthAxhcvmOuy2d233w==" spinCount="100000" sheet="1" formatCells="0" formatColumns="0" formatRows="0" insertColumns="0" insertRows="0" insertHyperlinks="0" deleteColumns="0" deleteRows="0" sort="0" autoFilter="0" pivotTables="0"/>
  <mergeCells count="9">
    <mergeCell ref="A16:M16"/>
    <mergeCell ref="B17:E17"/>
    <mergeCell ref="F17:I17"/>
    <mergeCell ref="J17:M17"/>
    <mergeCell ref="A1:C1"/>
    <mergeCell ref="B4:E4"/>
    <mergeCell ref="F4:I4"/>
    <mergeCell ref="J4:M4"/>
    <mergeCell ref="A3:M3"/>
  </mergeCells>
  <pageMargins left="0.25" right="0.25" top="0.75" bottom="0.75" header="0.3" footer="0.3"/>
  <pageSetup scale="71"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17A29-FFE8-42D1-A978-A1E3409BB14E}">
  <sheetPr>
    <tabColor theme="7" tint="0.39997558519241921"/>
    <pageSetUpPr fitToPage="1"/>
  </sheetPr>
  <dimension ref="A1:N34"/>
  <sheetViews>
    <sheetView workbookViewId="0">
      <selection activeCell="D9" sqref="D9"/>
    </sheetView>
  </sheetViews>
  <sheetFormatPr defaultColWidth="9.1796875" defaultRowHeight="14.5" x14ac:dyDescent="0.35"/>
  <cols>
    <col min="1" max="1" width="45.7265625" style="8" customWidth="1"/>
    <col min="2" max="2" width="5.7265625" style="8" customWidth="1"/>
    <col min="3" max="3" width="14.7265625" style="8" customWidth="1"/>
    <col min="4" max="4" width="12.7265625" style="5" customWidth="1"/>
    <col min="5" max="5" width="14.7265625" style="8" customWidth="1"/>
    <col min="6" max="6" width="5.7265625" style="8" bestFit="1" customWidth="1"/>
    <col min="7" max="7" width="14.7265625" style="8" customWidth="1"/>
    <col min="8" max="8" width="12.7265625" style="5" customWidth="1"/>
    <col min="9" max="9" width="14.7265625" style="8" customWidth="1"/>
    <col min="10" max="10" width="5.7265625" style="8" bestFit="1" customWidth="1"/>
    <col min="11" max="11" width="14.7265625" style="8" customWidth="1"/>
    <col min="12" max="12" width="12.7265625" style="5" customWidth="1"/>
    <col min="13" max="13" width="14.7265625" style="8" customWidth="1"/>
    <col min="14" max="14" width="80.7265625" style="8" customWidth="1"/>
    <col min="15" max="16384" width="9.1796875" style="8"/>
  </cols>
  <sheetData>
    <row r="1" spans="1:14" ht="19" thickBot="1" x14ac:dyDescent="0.5">
      <c r="A1" s="106" t="s">
        <v>16</v>
      </c>
      <c r="B1" s="107"/>
      <c r="C1" s="108"/>
      <c r="F1" s="13"/>
      <c r="G1" s="13"/>
      <c r="H1" s="9"/>
    </row>
    <row r="2" spans="1:14" ht="15" thickBot="1" x14ac:dyDescent="0.4"/>
    <row r="3" spans="1:14" s="10" customFormat="1" ht="19" thickBot="1" x14ac:dyDescent="0.5">
      <c r="A3" s="109" t="s">
        <v>5</v>
      </c>
      <c r="B3" s="110"/>
      <c r="C3" s="110"/>
      <c r="D3" s="110"/>
      <c r="E3" s="110"/>
      <c r="F3" s="110"/>
      <c r="G3" s="110"/>
      <c r="H3" s="110"/>
      <c r="I3" s="110"/>
      <c r="J3" s="110"/>
      <c r="K3" s="110"/>
      <c r="L3" s="110"/>
      <c r="M3" s="111"/>
    </row>
    <row r="4" spans="1:14" x14ac:dyDescent="0.35">
      <c r="A4" s="31"/>
      <c r="B4" s="151" t="s">
        <v>76</v>
      </c>
      <c r="C4" s="152"/>
      <c r="D4" s="152"/>
      <c r="E4" s="153"/>
      <c r="F4" s="151" t="s">
        <v>77</v>
      </c>
      <c r="G4" s="152"/>
      <c r="H4" s="152"/>
      <c r="I4" s="153"/>
      <c r="J4" s="151" t="s">
        <v>78</v>
      </c>
      <c r="K4" s="152"/>
      <c r="L4" s="152"/>
      <c r="M4" s="153"/>
    </row>
    <row r="5" spans="1:14" x14ac:dyDescent="0.35">
      <c r="A5" s="27" t="s">
        <v>56</v>
      </c>
      <c r="B5" s="17" t="s">
        <v>3</v>
      </c>
      <c r="C5" s="14" t="s">
        <v>15</v>
      </c>
      <c r="D5" s="15" t="s">
        <v>6</v>
      </c>
      <c r="E5" s="18" t="s">
        <v>4</v>
      </c>
      <c r="F5" s="17" t="s">
        <v>3</v>
      </c>
      <c r="G5" s="14" t="s">
        <v>15</v>
      </c>
      <c r="H5" s="15" t="s">
        <v>6</v>
      </c>
      <c r="I5" s="18" t="s">
        <v>4</v>
      </c>
      <c r="J5" s="17" t="s">
        <v>3</v>
      </c>
      <c r="K5" s="14" t="s">
        <v>15</v>
      </c>
      <c r="L5" s="15" t="s">
        <v>6</v>
      </c>
      <c r="M5" s="18" t="s">
        <v>4</v>
      </c>
      <c r="N5" s="52" t="s">
        <v>85</v>
      </c>
    </row>
    <row r="6" spans="1:14" x14ac:dyDescent="0.35">
      <c r="A6" s="65" t="s">
        <v>20</v>
      </c>
      <c r="B6" s="20" t="s">
        <v>57</v>
      </c>
      <c r="C6" s="76">
        <v>1</v>
      </c>
      <c r="D6" s="93"/>
      <c r="E6" s="77">
        <f>C6*D6</f>
        <v>0</v>
      </c>
      <c r="F6" s="20" t="s">
        <v>57</v>
      </c>
      <c r="G6" s="76">
        <v>1</v>
      </c>
      <c r="H6" s="93"/>
      <c r="I6" s="77">
        <f>G6*H6</f>
        <v>0</v>
      </c>
      <c r="J6" s="20" t="s">
        <v>57</v>
      </c>
      <c r="K6" s="76">
        <v>1</v>
      </c>
      <c r="L6" s="93"/>
      <c r="M6" s="77">
        <f>K6*L6</f>
        <v>0</v>
      </c>
      <c r="N6" s="96"/>
    </row>
    <row r="7" spans="1:14" x14ac:dyDescent="0.35">
      <c r="A7" s="65" t="s">
        <v>86</v>
      </c>
      <c r="B7" s="20" t="s">
        <v>57</v>
      </c>
      <c r="C7" s="76">
        <v>1</v>
      </c>
      <c r="D7" s="93"/>
      <c r="E7" s="77">
        <f t="shared" ref="E7:E16" si="0">C7*D7</f>
        <v>0</v>
      </c>
      <c r="F7" s="20" t="s">
        <v>57</v>
      </c>
      <c r="G7" s="76">
        <v>1</v>
      </c>
      <c r="H7" s="93"/>
      <c r="I7" s="77">
        <f t="shared" ref="I7:I16" si="1">G7*H7</f>
        <v>0</v>
      </c>
      <c r="J7" s="20" t="s">
        <v>57</v>
      </c>
      <c r="K7" s="76">
        <v>1</v>
      </c>
      <c r="L7" s="93"/>
      <c r="M7" s="77">
        <f t="shared" ref="M7:M16" si="2">K7*L7</f>
        <v>0</v>
      </c>
      <c r="N7" s="96"/>
    </row>
    <row r="8" spans="1:14" x14ac:dyDescent="0.35">
      <c r="A8" s="65" t="s">
        <v>21</v>
      </c>
      <c r="B8" s="20" t="s">
        <v>22</v>
      </c>
      <c r="C8" s="69"/>
      <c r="D8" s="16">
        <v>1800</v>
      </c>
      <c r="E8" s="77">
        <f t="shared" si="0"/>
        <v>0</v>
      </c>
      <c r="F8" s="20" t="s">
        <v>22</v>
      </c>
      <c r="G8" s="69"/>
      <c r="H8" s="16">
        <v>1800</v>
      </c>
      <c r="I8" s="77">
        <f t="shared" si="1"/>
        <v>0</v>
      </c>
      <c r="J8" s="20" t="s">
        <v>22</v>
      </c>
      <c r="K8" s="69"/>
      <c r="L8" s="16">
        <v>1800</v>
      </c>
      <c r="M8" s="77">
        <f t="shared" si="2"/>
        <v>0</v>
      </c>
      <c r="N8" s="96"/>
    </row>
    <row r="9" spans="1:14" x14ac:dyDescent="0.35">
      <c r="A9" s="97" t="s">
        <v>18</v>
      </c>
      <c r="B9" s="20" t="s">
        <v>11</v>
      </c>
      <c r="C9" s="69"/>
      <c r="D9" s="93"/>
      <c r="E9" s="77">
        <f t="shared" si="0"/>
        <v>0</v>
      </c>
      <c r="F9" s="20" t="s">
        <v>11</v>
      </c>
      <c r="G9" s="69"/>
      <c r="H9" s="93"/>
      <c r="I9" s="77">
        <f t="shared" si="1"/>
        <v>0</v>
      </c>
      <c r="J9" s="20" t="s">
        <v>11</v>
      </c>
      <c r="K9" s="69"/>
      <c r="L9" s="93"/>
      <c r="M9" s="77">
        <f t="shared" si="2"/>
        <v>0</v>
      </c>
      <c r="N9" s="96"/>
    </row>
    <row r="10" spans="1:14" x14ac:dyDescent="0.35">
      <c r="A10" s="97" t="s">
        <v>19</v>
      </c>
      <c r="B10" s="20" t="s">
        <v>11</v>
      </c>
      <c r="C10" s="69"/>
      <c r="D10" s="93"/>
      <c r="E10" s="77">
        <f t="shared" ref="E10:E11" si="3">C10*D10</f>
        <v>0</v>
      </c>
      <c r="F10" s="20" t="s">
        <v>11</v>
      </c>
      <c r="G10" s="69"/>
      <c r="H10" s="93"/>
      <c r="I10" s="77">
        <f t="shared" ref="I10:I11" si="4">G10*H10</f>
        <v>0</v>
      </c>
      <c r="J10" s="20" t="s">
        <v>11</v>
      </c>
      <c r="K10" s="69"/>
      <c r="L10" s="93"/>
      <c r="M10" s="77">
        <f t="shared" ref="M10:M11" si="5">K10*L10</f>
        <v>0</v>
      </c>
      <c r="N10" s="96"/>
    </row>
    <row r="11" spans="1:14" x14ac:dyDescent="0.35">
      <c r="A11" s="97" t="s">
        <v>87</v>
      </c>
      <c r="B11" s="20" t="s">
        <v>11</v>
      </c>
      <c r="C11" s="69"/>
      <c r="D11" s="93"/>
      <c r="E11" s="77">
        <f t="shared" si="3"/>
        <v>0</v>
      </c>
      <c r="F11" s="20" t="s">
        <v>11</v>
      </c>
      <c r="G11" s="69"/>
      <c r="H11" s="93"/>
      <c r="I11" s="77">
        <f t="shared" si="4"/>
        <v>0</v>
      </c>
      <c r="J11" s="20" t="s">
        <v>11</v>
      </c>
      <c r="K11" s="69"/>
      <c r="L11" s="93"/>
      <c r="M11" s="77">
        <f t="shared" si="5"/>
        <v>0</v>
      </c>
      <c r="N11" s="96"/>
    </row>
    <row r="12" spans="1:14" x14ac:dyDescent="0.35">
      <c r="A12" s="97" t="s">
        <v>88</v>
      </c>
      <c r="B12" s="20" t="s">
        <v>11</v>
      </c>
      <c r="C12" s="69"/>
      <c r="D12" s="93"/>
      <c r="E12" s="77">
        <f t="shared" si="0"/>
        <v>0</v>
      </c>
      <c r="F12" s="20" t="s">
        <v>11</v>
      </c>
      <c r="G12" s="69"/>
      <c r="H12" s="93"/>
      <c r="I12" s="77">
        <f t="shared" si="1"/>
        <v>0</v>
      </c>
      <c r="J12" s="20" t="s">
        <v>11</v>
      </c>
      <c r="K12" s="69"/>
      <c r="L12" s="93"/>
      <c r="M12" s="77">
        <f t="shared" si="2"/>
        <v>0</v>
      </c>
      <c r="N12" s="96"/>
    </row>
    <row r="13" spans="1:14" x14ac:dyDescent="0.35">
      <c r="A13" s="98" t="s">
        <v>89</v>
      </c>
      <c r="B13" s="53" t="s">
        <v>12</v>
      </c>
      <c r="C13" s="70"/>
      <c r="D13" s="94"/>
      <c r="E13" s="77">
        <f t="shared" si="0"/>
        <v>0</v>
      </c>
      <c r="F13" s="53" t="s">
        <v>12</v>
      </c>
      <c r="G13" s="70"/>
      <c r="H13" s="94"/>
      <c r="I13" s="77">
        <f t="shared" si="1"/>
        <v>0</v>
      </c>
      <c r="J13" s="53" t="s">
        <v>12</v>
      </c>
      <c r="K13" s="70"/>
      <c r="L13" s="94"/>
      <c r="M13" s="77">
        <f t="shared" si="2"/>
        <v>0</v>
      </c>
      <c r="N13" s="96"/>
    </row>
    <row r="14" spans="1:14" x14ac:dyDescent="0.35">
      <c r="A14" s="98" t="s">
        <v>90</v>
      </c>
      <c r="B14" s="53" t="s">
        <v>12</v>
      </c>
      <c r="C14" s="70"/>
      <c r="D14" s="94"/>
      <c r="E14" s="77">
        <f t="shared" si="0"/>
        <v>0</v>
      </c>
      <c r="F14" s="53" t="s">
        <v>12</v>
      </c>
      <c r="G14" s="70"/>
      <c r="H14" s="94"/>
      <c r="I14" s="77">
        <f t="shared" si="1"/>
        <v>0</v>
      </c>
      <c r="J14" s="53" t="s">
        <v>12</v>
      </c>
      <c r="K14" s="70"/>
      <c r="L14" s="94"/>
      <c r="M14" s="77">
        <f t="shared" si="2"/>
        <v>0</v>
      </c>
      <c r="N14" s="96"/>
    </row>
    <row r="15" spans="1:14" x14ac:dyDescent="0.35">
      <c r="A15" s="98" t="s">
        <v>91</v>
      </c>
      <c r="B15" s="53" t="s">
        <v>12</v>
      </c>
      <c r="C15" s="70"/>
      <c r="D15" s="94"/>
      <c r="E15" s="77">
        <f t="shared" si="0"/>
        <v>0</v>
      </c>
      <c r="F15" s="53" t="s">
        <v>12</v>
      </c>
      <c r="G15" s="70"/>
      <c r="H15" s="94"/>
      <c r="I15" s="77">
        <f t="shared" si="1"/>
        <v>0</v>
      </c>
      <c r="J15" s="53" t="s">
        <v>12</v>
      </c>
      <c r="K15" s="70"/>
      <c r="L15" s="94"/>
      <c r="M15" s="77">
        <f t="shared" si="2"/>
        <v>0</v>
      </c>
      <c r="N15" s="96"/>
    </row>
    <row r="16" spans="1:14" ht="15" thickBot="1" x14ac:dyDescent="0.4">
      <c r="A16" s="99" t="s">
        <v>92</v>
      </c>
      <c r="B16" s="24" t="s">
        <v>12</v>
      </c>
      <c r="C16" s="71"/>
      <c r="D16" s="95"/>
      <c r="E16" s="78">
        <f t="shared" si="0"/>
        <v>0</v>
      </c>
      <c r="F16" s="24" t="s">
        <v>12</v>
      </c>
      <c r="G16" s="71"/>
      <c r="H16" s="95"/>
      <c r="I16" s="78">
        <f t="shared" si="1"/>
        <v>0</v>
      </c>
      <c r="J16" s="24" t="s">
        <v>12</v>
      </c>
      <c r="K16" s="71"/>
      <c r="L16" s="95"/>
      <c r="M16" s="78">
        <f t="shared" si="2"/>
        <v>0</v>
      </c>
      <c r="N16" s="96"/>
    </row>
    <row r="17" spans="1:14" ht="15" thickBot="1" x14ac:dyDescent="0.4">
      <c r="A17" s="21" t="s">
        <v>7</v>
      </c>
      <c r="B17" s="22"/>
      <c r="C17" s="22"/>
      <c r="D17" s="11"/>
      <c r="E17" s="37">
        <f>SUM(E6:E16)</f>
        <v>0</v>
      </c>
      <c r="F17" s="22"/>
      <c r="G17" s="22"/>
      <c r="H17" s="11"/>
      <c r="I17" s="37">
        <f>SUM(I6:I16)</f>
        <v>0</v>
      </c>
      <c r="J17" s="22"/>
      <c r="K17" s="22"/>
      <c r="L17" s="11"/>
      <c r="M17" s="37">
        <f>SUM(M6:M16)</f>
        <v>0</v>
      </c>
    </row>
    <row r="18" spans="1:14" ht="15.5" thickTop="1" thickBot="1" x14ac:dyDescent="0.4">
      <c r="A18" s="3"/>
      <c r="B18" s="4"/>
      <c r="C18" s="4"/>
      <c r="D18" s="6"/>
      <c r="E18" s="6"/>
      <c r="F18" s="4"/>
      <c r="G18" s="4"/>
      <c r="H18" s="6"/>
      <c r="I18" s="6"/>
      <c r="J18" s="4"/>
      <c r="K18" s="4"/>
      <c r="L18" s="6"/>
      <c r="M18" s="6"/>
    </row>
    <row r="19" spans="1:14" ht="19" thickBot="1" x14ac:dyDescent="0.5">
      <c r="A19" s="103" t="s">
        <v>58</v>
      </c>
      <c r="B19" s="104"/>
      <c r="C19" s="104"/>
      <c r="D19" s="104"/>
      <c r="E19" s="104"/>
      <c r="F19" s="104"/>
      <c r="G19" s="104"/>
      <c r="H19" s="104"/>
      <c r="I19" s="104"/>
      <c r="J19" s="104"/>
      <c r="K19" s="104"/>
      <c r="L19" s="104"/>
      <c r="M19" s="105"/>
    </row>
    <row r="20" spans="1:14" x14ac:dyDescent="0.35">
      <c r="A20" s="31"/>
      <c r="B20" s="148" t="str">
        <f>B4</f>
        <v>Enter Misc. Company 1 Name or "NA"</v>
      </c>
      <c r="C20" s="149"/>
      <c r="D20" s="149"/>
      <c r="E20" s="150"/>
      <c r="F20" s="148" t="str">
        <f>F4</f>
        <v>Enter Misc. Company 2 Name or "NA"</v>
      </c>
      <c r="G20" s="149"/>
      <c r="H20" s="149"/>
      <c r="I20" s="150"/>
      <c r="J20" s="148" t="str">
        <f>J4</f>
        <v>Enter Misc. Company 3 Name or "NA"</v>
      </c>
      <c r="K20" s="149"/>
      <c r="L20" s="149"/>
      <c r="M20" s="150"/>
    </row>
    <row r="21" spans="1:14" x14ac:dyDescent="0.35">
      <c r="A21" s="27" t="s">
        <v>56</v>
      </c>
      <c r="B21" s="17" t="s">
        <v>3</v>
      </c>
      <c r="C21" s="14" t="s">
        <v>15</v>
      </c>
      <c r="D21" s="15" t="s">
        <v>6</v>
      </c>
      <c r="E21" s="18" t="s">
        <v>4</v>
      </c>
      <c r="F21" s="17" t="s">
        <v>3</v>
      </c>
      <c r="G21" s="14" t="s">
        <v>15</v>
      </c>
      <c r="H21" s="15" t="s">
        <v>6</v>
      </c>
      <c r="I21" s="18" t="s">
        <v>4</v>
      </c>
      <c r="J21" s="17" t="s">
        <v>3</v>
      </c>
      <c r="K21" s="14" t="s">
        <v>15</v>
      </c>
      <c r="L21" s="15" t="s">
        <v>6</v>
      </c>
      <c r="M21" s="18" t="s">
        <v>4</v>
      </c>
      <c r="N21" s="52" t="s">
        <v>85</v>
      </c>
    </row>
    <row r="22" spans="1:14" x14ac:dyDescent="0.35">
      <c r="A22" s="65" t="s">
        <v>20</v>
      </c>
      <c r="B22" s="20" t="s">
        <v>57</v>
      </c>
      <c r="C22" s="76">
        <v>1</v>
      </c>
      <c r="D22" s="93"/>
      <c r="E22" s="77">
        <f>C22*D22</f>
        <v>0</v>
      </c>
      <c r="F22" s="20" t="s">
        <v>57</v>
      </c>
      <c r="G22" s="76">
        <v>1</v>
      </c>
      <c r="H22" s="93"/>
      <c r="I22" s="77">
        <f>G22*H22</f>
        <v>0</v>
      </c>
      <c r="J22" s="20" t="s">
        <v>57</v>
      </c>
      <c r="K22" s="76">
        <v>1</v>
      </c>
      <c r="L22" s="93"/>
      <c r="M22" s="77">
        <f>K22*L22</f>
        <v>0</v>
      </c>
      <c r="N22" s="96"/>
    </row>
    <row r="23" spans="1:14" x14ac:dyDescent="0.35">
      <c r="A23" s="65" t="s">
        <v>86</v>
      </c>
      <c r="B23" s="20" t="s">
        <v>57</v>
      </c>
      <c r="C23" s="76">
        <v>1</v>
      </c>
      <c r="D23" s="93"/>
      <c r="E23" s="77">
        <f t="shared" ref="E23:E32" si="6">C23*D23</f>
        <v>0</v>
      </c>
      <c r="F23" s="20" t="s">
        <v>57</v>
      </c>
      <c r="G23" s="76">
        <v>1</v>
      </c>
      <c r="H23" s="93"/>
      <c r="I23" s="77">
        <f t="shared" ref="I23:I32" si="7">G23*H23</f>
        <v>0</v>
      </c>
      <c r="J23" s="20" t="s">
        <v>57</v>
      </c>
      <c r="K23" s="76">
        <v>1</v>
      </c>
      <c r="L23" s="93"/>
      <c r="M23" s="77">
        <f t="shared" ref="M23:M32" si="8">K23*L23</f>
        <v>0</v>
      </c>
      <c r="N23" s="96"/>
    </row>
    <row r="24" spans="1:14" x14ac:dyDescent="0.35">
      <c r="A24" s="65" t="s">
        <v>21</v>
      </c>
      <c r="B24" s="20" t="s">
        <v>22</v>
      </c>
      <c r="C24" s="69"/>
      <c r="D24" s="16">
        <v>1800</v>
      </c>
      <c r="E24" s="77">
        <f t="shared" si="6"/>
        <v>0</v>
      </c>
      <c r="F24" s="20" t="s">
        <v>22</v>
      </c>
      <c r="G24" s="69"/>
      <c r="H24" s="16">
        <v>1800</v>
      </c>
      <c r="I24" s="77">
        <f t="shared" si="7"/>
        <v>0</v>
      </c>
      <c r="J24" s="20" t="s">
        <v>22</v>
      </c>
      <c r="K24" s="69"/>
      <c r="L24" s="16">
        <v>1800</v>
      </c>
      <c r="M24" s="77">
        <f t="shared" si="8"/>
        <v>0</v>
      </c>
      <c r="N24" s="96"/>
    </row>
    <row r="25" spans="1:14" x14ac:dyDescent="0.35">
      <c r="A25" s="97" t="s">
        <v>18</v>
      </c>
      <c r="B25" s="20" t="s">
        <v>11</v>
      </c>
      <c r="C25" s="69"/>
      <c r="D25" s="93"/>
      <c r="E25" s="77">
        <f t="shared" si="6"/>
        <v>0</v>
      </c>
      <c r="F25" s="20" t="s">
        <v>11</v>
      </c>
      <c r="G25" s="69"/>
      <c r="H25" s="93"/>
      <c r="I25" s="77">
        <f t="shared" si="7"/>
        <v>0</v>
      </c>
      <c r="J25" s="20" t="s">
        <v>11</v>
      </c>
      <c r="K25" s="69"/>
      <c r="L25" s="93"/>
      <c r="M25" s="77">
        <f t="shared" si="8"/>
        <v>0</v>
      </c>
      <c r="N25" s="96"/>
    </row>
    <row r="26" spans="1:14" x14ac:dyDescent="0.35">
      <c r="A26" s="97" t="s">
        <v>19</v>
      </c>
      <c r="B26" s="20" t="s">
        <v>11</v>
      </c>
      <c r="C26" s="69"/>
      <c r="D26" s="93"/>
      <c r="E26" s="77">
        <f t="shared" si="6"/>
        <v>0</v>
      </c>
      <c r="F26" s="20" t="s">
        <v>11</v>
      </c>
      <c r="G26" s="69"/>
      <c r="H26" s="93"/>
      <c r="I26" s="77">
        <f t="shared" si="7"/>
        <v>0</v>
      </c>
      <c r="J26" s="20" t="s">
        <v>11</v>
      </c>
      <c r="K26" s="69"/>
      <c r="L26" s="93"/>
      <c r="M26" s="77">
        <f t="shared" si="8"/>
        <v>0</v>
      </c>
      <c r="N26" s="96"/>
    </row>
    <row r="27" spans="1:14" x14ac:dyDescent="0.35">
      <c r="A27" s="97" t="s">
        <v>87</v>
      </c>
      <c r="B27" s="20" t="s">
        <v>11</v>
      </c>
      <c r="C27" s="69"/>
      <c r="D27" s="93"/>
      <c r="E27" s="77">
        <f t="shared" si="6"/>
        <v>0</v>
      </c>
      <c r="F27" s="20" t="s">
        <v>11</v>
      </c>
      <c r="G27" s="69"/>
      <c r="H27" s="93"/>
      <c r="I27" s="77">
        <f t="shared" si="7"/>
        <v>0</v>
      </c>
      <c r="J27" s="20" t="s">
        <v>11</v>
      </c>
      <c r="K27" s="69"/>
      <c r="L27" s="93"/>
      <c r="M27" s="77">
        <f t="shared" si="8"/>
        <v>0</v>
      </c>
      <c r="N27" s="96"/>
    </row>
    <row r="28" spans="1:14" x14ac:dyDescent="0.35">
      <c r="A28" s="97" t="s">
        <v>88</v>
      </c>
      <c r="B28" s="20" t="s">
        <v>11</v>
      </c>
      <c r="C28" s="69"/>
      <c r="D28" s="93"/>
      <c r="E28" s="77">
        <f t="shared" si="6"/>
        <v>0</v>
      </c>
      <c r="F28" s="20" t="s">
        <v>11</v>
      </c>
      <c r="G28" s="69"/>
      <c r="H28" s="93"/>
      <c r="I28" s="77">
        <f t="shared" si="7"/>
        <v>0</v>
      </c>
      <c r="J28" s="20" t="s">
        <v>11</v>
      </c>
      <c r="K28" s="69"/>
      <c r="L28" s="93"/>
      <c r="M28" s="77">
        <f t="shared" si="8"/>
        <v>0</v>
      </c>
      <c r="N28" s="96"/>
    </row>
    <row r="29" spans="1:14" x14ac:dyDescent="0.35">
      <c r="A29" s="98" t="s">
        <v>89</v>
      </c>
      <c r="B29" s="53" t="s">
        <v>12</v>
      </c>
      <c r="C29" s="70"/>
      <c r="D29" s="94"/>
      <c r="E29" s="77">
        <f t="shared" si="6"/>
        <v>0</v>
      </c>
      <c r="F29" s="53" t="s">
        <v>12</v>
      </c>
      <c r="G29" s="70"/>
      <c r="H29" s="94"/>
      <c r="I29" s="77">
        <f t="shared" si="7"/>
        <v>0</v>
      </c>
      <c r="J29" s="53" t="s">
        <v>12</v>
      </c>
      <c r="K29" s="70"/>
      <c r="L29" s="94"/>
      <c r="M29" s="77">
        <f t="shared" si="8"/>
        <v>0</v>
      </c>
      <c r="N29" s="96"/>
    </row>
    <row r="30" spans="1:14" x14ac:dyDescent="0.35">
      <c r="A30" s="98" t="s">
        <v>90</v>
      </c>
      <c r="B30" s="53" t="s">
        <v>12</v>
      </c>
      <c r="C30" s="70"/>
      <c r="D30" s="94"/>
      <c r="E30" s="77">
        <f t="shared" si="6"/>
        <v>0</v>
      </c>
      <c r="F30" s="53" t="s">
        <v>12</v>
      </c>
      <c r="G30" s="70"/>
      <c r="H30" s="94"/>
      <c r="I30" s="77">
        <f t="shared" si="7"/>
        <v>0</v>
      </c>
      <c r="J30" s="53" t="s">
        <v>12</v>
      </c>
      <c r="K30" s="70"/>
      <c r="L30" s="94"/>
      <c r="M30" s="77">
        <f t="shared" si="8"/>
        <v>0</v>
      </c>
      <c r="N30" s="96"/>
    </row>
    <row r="31" spans="1:14" x14ac:dyDescent="0.35">
      <c r="A31" s="98" t="s">
        <v>91</v>
      </c>
      <c r="B31" s="53" t="s">
        <v>12</v>
      </c>
      <c r="C31" s="70"/>
      <c r="D31" s="94"/>
      <c r="E31" s="77">
        <f t="shared" si="6"/>
        <v>0</v>
      </c>
      <c r="F31" s="53" t="s">
        <v>12</v>
      </c>
      <c r="G31" s="70"/>
      <c r="H31" s="94"/>
      <c r="I31" s="77">
        <f t="shared" si="7"/>
        <v>0</v>
      </c>
      <c r="J31" s="53" t="s">
        <v>12</v>
      </c>
      <c r="K31" s="70"/>
      <c r="L31" s="94"/>
      <c r="M31" s="77">
        <f t="shared" si="8"/>
        <v>0</v>
      </c>
      <c r="N31" s="96"/>
    </row>
    <row r="32" spans="1:14" ht="15" thickBot="1" x14ac:dyDescent="0.4">
      <c r="A32" s="99" t="s">
        <v>92</v>
      </c>
      <c r="B32" s="24" t="s">
        <v>12</v>
      </c>
      <c r="C32" s="71"/>
      <c r="D32" s="95"/>
      <c r="E32" s="78">
        <f t="shared" si="6"/>
        <v>0</v>
      </c>
      <c r="F32" s="24" t="s">
        <v>12</v>
      </c>
      <c r="G32" s="71"/>
      <c r="H32" s="95"/>
      <c r="I32" s="78">
        <f t="shared" si="7"/>
        <v>0</v>
      </c>
      <c r="J32" s="24" t="s">
        <v>12</v>
      </c>
      <c r="K32" s="71"/>
      <c r="L32" s="95"/>
      <c r="M32" s="78">
        <f t="shared" si="8"/>
        <v>0</v>
      </c>
      <c r="N32" s="96"/>
    </row>
    <row r="33" spans="1:13" ht="15" thickBot="1" x14ac:dyDescent="0.4">
      <c r="A33" s="21" t="s">
        <v>7</v>
      </c>
      <c r="B33" s="22"/>
      <c r="C33" s="22"/>
      <c r="D33" s="11"/>
      <c r="E33" s="37">
        <f>SUM(E22:E32)</f>
        <v>0</v>
      </c>
      <c r="F33" s="22"/>
      <c r="G33" s="22"/>
      <c r="H33" s="11"/>
      <c r="I33" s="37">
        <f>SUM(I22:I32)</f>
        <v>0</v>
      </c>
      <c r="J33" s="22"/>
      <c r="K33" s="22"/>
      <c r="L33" s="11"/>
      <c r="M33" s="37">
        <f>SUM(M22:M32)</f>
        <v>0</v>
      </c>
    </row>
    <row r="34" spans="1:13" ht="15" thickTop="1" x14ac:dyDescent="0.35"/>
  </sheetData>
  <sheetProtection algorithmName="SHA-512" hashValue="job8et9SNU0fXaBm/0xQaSAgxW3bPTV01ZPkUgGXdXLVR7qYEes5IwwNvyqU2A2+uyFykFWyndn+tYAMTOtqpQ==" saltValue="N0fHSJSbyxemfI7W24BlGg==" spinCount="100000" sheet="1" formatCells="0" formatColumns="0" formatRows="0" insertColumns="0" insertRows="0" insertHyperlinks="0" deleteColumns="0" deleteRows="0" sort="0" autoFilter="0" pivotTables="0"/>
  <protectedRanges>
    <protectedRange algorithmName="SHA-512" hashValue="ydCiAfbMAXCj1TNDuUVkLUWK9Ye0NNtj3kAM26YmgSbBRN6T1u1O81U+3XiI1JQ/bN1LWq2OPtdTCdTdMAwtxw==" saltValue="3BOGcmbxqO0S8o3KrSFT5w==" spinCount="100000" sqref="C6:C16 G6:G16 K6:K16 C22:C32 G22:G32 K22:K32" name="Range2"/>
    <protectedRange algorithmName="SHA-512" hashValue="xtHeagP+U2pKEKhMlBmalYJcPpdEb7HAUADpW6fBDUgUALIhgtBKRlYIxs1B4FWWgwelw8Q5z0pEmpAy44c8VA==" saltValue="z+rYGAv1D+iFYm22Po1Ubw==" spinCount="100000" sqref="D6:D7 H6:H7 L6:L7 D22:D23 H22:H23 L22:L23" name="Rangeone"/>
  </protectedRanges>
  <mergeCells count="9">
    <mergeCell ref="A19:M19"/>
    <mergeCell ref="B20:E20"/>
    <mergeCell ref="F20:I20"/>
    <mergeCell ref="J20:M20"/>
    <mergeCell ref="A1:C1"/>
    <mergeCell ref="B4:E4"/>
    <mergeCell ref="F4:I4"/>
    <mergeCell ref="J4:M4"/>
    <mergeCell ref="A3:M3"/>
  </mergeCells>
  <pageMargins left="0.25" right="0.25" top="0.75" bottom="0.75" header="0.3" footer="0.3"/>
  <pageSetup scale="71"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653D5-1649-4361-8D52-520951AEDBCC}">
  <sheetPr>
    <pageSetUpPr fitToPage="1"/>
  </sheetPr>
  <dimension ref="B1:G32"/>
  <sheetViews>
    <sheetView tabSelected="1" workbookViewId="0">
      <selection activeCell="G12" sqref="G12"/>
    </sheetView>
  </sheetViews>
  <sheetFormatPr defaultRowHeight="14.5" x14ac:dyDescent="0.35"/>
  <cols>
    <col min="2" max="2" width="45.81640625" customWidth="1"/>
    <col min="3" max="3" width="11.453125" style="8" customWidth="1"/>
    <col min="4" max="4" width="18.7265625" customWidth="1"/>
    <col min="5" max="5" width="0.7265625" style="8" customWidth="1"/>
    <col min="6" max="6" width="18.7265625" customWidth="1"/>
    <col min="7" max="7" width="70.453125" customWidth="1"/>
  </cols>
  <sheetData>
    <row r="1" spans="2:7" s="8" customFormat="1" ht="19" thickBot="1" x14ac:dyDescent="0.5">
      <c r="B1" s="106" t="s">
        <v>84</v>
      </c>
      <c r="C1" s="107"/>
      <c r="D1" s="108"/>
    </row>
    <row r="2" spans="2:7" s="8" customFormat="1" x14ac:dyDescent="0.35">
      <c r="B2" s="8" t="s">
        <v>80</v>
      </c>
      <c r="C2" s="154"/>
      <c r="D2" s="154"/>
    </row>
    <row r="3" spans="2:7" s="8" customFormat="1" x14ac:dyDescent="0.35">
      <c r="B3" s="8" t="s">
        <v>81</v>
      </c>
      <c r="C3" s="154"/>
      <c r="D3" s="154"/>
    </row>
    <row r="4" spans="2:7" s="8" customFormat="1" x14ac:dyDescent="0.35">
      <c r="B4" s="8" t="s">
        <v>83</v>
      </c>
      <c r="C4" s="154"/>
      <c r="D4" s="154"/>
    </row>
    <row r="5" spans="2:7" s="8" customFormat="1" x14ac:dyDescent="0.35">
      <c r="B5" s="8" t="s">
        <v>94</v>
      </c>
      <c r="C5" s="154"/>
      <c r="D5" s="154"/>
    </row>
    <row r="6" spans="2:7" s="8" customFormat="1" x14ac:dyDescent="0.35">
      <c r="B6" s="8" t="s">
        <v>82</v>
      </c>
      <c r="C6" s="155"/>
      <c r="D6" s="155"/>
    </row>
    <row r="7" spans="2:7" s="8" customFormat="1" ht="8.25" customHeight="1" thickBot="1" x14ac:dyDescent="0.4">
      <c r="C7" s="50"/>
      <c r="D7" s="50"/>
    </row>
    <row r="8" spans="2:7" ht="19" thickBot="1" x14ac:dyDescent="0.5">
      <c r="B8" s="103" t="s">
        <v>79</v>
      </c>
      <c r="C8" s="104"/>
      <c r="D8" s="104"/>
      <c r="E8" s="104"/>
      <c r="F8" s="104"/>
      <c r="G8" s="105"/>
    </row>
    <row r="9" spans="2:7" x14ac:dyDescent="0.35">
      <c r="B9" s="160" t="s">
        <v>14</v>
      </c>
      <c r="C9" s="161"/>
      <c r="D9" s="49" t="s">
        <v>1</v>
      </c>
      <c r="E9" s="43"/>
      <c r="F9" s="44" t="s">
        <v>0</v>
      </c>
      <c r="G9" s="47" t="s">
        <v>96</v>
      </c>
    </row>
    <row r="10" spans="2:7" x14ac:dyDescent="0.35">
      <c r="B10" s="156" t="str">
        <f>'Power Cost Est'!B4</f>
        <v>Enter Power Company 1 Name or "NA"</v>
      </c>
      <c r="C10" s="157"/>
      <c r="D10" s="41">
        <f>'Power Cost Est'!E18</f>
        <v>0</v>
      </c>
      <c r="E10" s="1"/>
      <c r="F10" s="45">
        <f>'Power Cost Est'!E35</f>
        <v>0</v>
      </c>
      <c r="G10" s="74"/>
    </row>
    <row r="11" spans="2:7" x14ac:dyDescent="0.35">
      <c r="B11" s="156" t="str">
        <f>'Power Cost Est'!F4</f>
        <v>Enter Power Company 2 Name or "NA"</v>
      </c>
      <c r="C11" s="157"/>
      <c r="D11" s="41">
        <f>'Power Cost Est'!I18</f>
        <v>0</v>
      </c>
      <c r="E11" s="1"/>
      <c r="F11" s="45">
        <f>'Power Cost Est'!I35</f>
        <v>0</v>
      </c>
      <c r="G11" s="74"/>
    </row>
    <row r="12" spans="2:7" x14ac:dyDescent="0.35">
      <c r="B12" s="156" t="str">
        <f>'Power Cost Est'!J4</f>
        <v>Enter Power Company 3 Name or "NA"</v>
      </c>
      <c r="C12" s="157"/>
      <c r="D12" s="41">
        <f>'Power Cost Est'!M18</f>
        <v>0</v>
      </c>
      <c r="E12" s="1"/>
      <c r="F12" s="45">
        <f>'Power Cost Est'!M35</f>
        <v>0</v>
      </c>
      <c r="G12" s="74"/>
    </row>
    <row r="13" spans="2:7" x14ac:dyDescent="0.35">
      <c r="B13" s="156" t="str">
        <f>'Comms Cost Est'!B4</f>
        <v>Enter Communication Company 1 Name or "NA"</v>
      </c>
      <c r="C13" s="157"/>
      <c r="D13" s="41">
        <f>'Comms Cost Est'!E18</f>
        <v>0</v>
      </c>
      <c r="E13" s="1"/>
      <c r="F13" s="45">
        <f>'Comms Cost Est'!E35</f>
        <v>0</v>
      </c>
      <c r="G13" s="74"/>
    </row>
    <row r="14" spans="2:7" x14ac:dyDescent="0.35">
      <c r="B14" s="156" t="str">
        <f>'Comms Cost Est'!F4</f>
        <v>Enter Communication Company 2 Name or "NA"</v>
      </c>
      <c r="C14" s="157"/>
      <c r="D14" s="41">
        <f>'Comms Cost Est'!I18</f>
        <v>0</v>
      </c>
      <c r="E14" s="1"/>
      <c r="F14" s="45">
        <f>'Comms Cost Est'!I35</f>
        <v>0</v>
      </c>
      <c r="G14" s="74"/>
    </row>
    <row r="15" spans="2:7" x14ac:dyDescent="0.35">
      <c r="B15" s="156" t="str">
        <f>'Comms Cost Est'!J4</f>
        <v>Enter Communication Company 3 Name or "NA"</v>
      </c>
      <c r="C15" s="157"/>
      <c r="D15" s="41">
        <f>'Comms Cost Est'!M18</f>
        <v>0</v>
      </c>
      <c r="E15" s="1"/>
      <c r="F15" s="45">
        <f>'Comms Cost Est'!M35</f>
        <v>0</v>
      </c>
      <c r="G15" s="74"/>
    </row>
    <row r="16" spans="2:7" x14ac:dyDescent="0.35">
      <c r="B16" s="156" t="str">
        <f>'Water Cost Est'!B4</f>
        <v>Enter Water Company 1 Name or "NA"</v>
      </c>
      <c r="C16" s="157"/>
      <c r="D16" s="41">
        <f>'Water Cost Est'!E24</f>
        <v>0</v>
      </c>
      <c r="E16" s="1"/>
      <c r="F16" s="45">
        <f>'Water Cost Est'!E47</f>
        <v>0</v>
      </c>
      <c r="G16" s="74"/>
    </row>
    <row r="17" spans="2:7" x14ac:dyDescent="0.35">
      <c r="B17" s="156" t="str">
        <f>'Water Cost Est'!F4</f>
        <v>Enter Water Company 2 Name or "NA"</v>
      </c>
      <c r="C17" s="157"/>
      <c r="D17" s="41">
        <f>'Water Cost Est'!I24</f>
        <v>0</v>
      </c>
      <c r="E17" s="1"/>
      <c r="F17" s="45">
        <f>'Water Cost Est'!I47</f>
        <v>0</v>
      </c>
      <c r="G17" s="74"/>
    </row>
    <row r="18" spans="2:7" x14ac:dyDescent="0.35">
      <c r="B18" s="156" t="str">
        <f>'Water Cost Est'!J4</f>
        <v>Enter Water Company 3 Name or "NA"</v>
      </c>
      <c r="C18" s="157"/>
      <c r="D18" s="41">
        <f>'Water Cost Est'!M24</f>
        <v>0</v>
      </c>
      <c r="E18" s="1"/>
      <c r="F18" s="45">
        <f>'Water Cost Est'!M47</f>
        <v>0</v>
      </c>
      <c r="G18" s="74"/>
    </row>
    <row r="19" spans="2:7" x14ac:dyDescent="0.35">
      <c r="B19" s="156" t="str">
        <f>'Sewer Cost Est'!B4</f>
        <v>Enter Sewer Company 1 Name or "NA"</v>
      </c>
      <c r="C19" s="157"/>
      <c r="D19" s="41">
        <f>'Sewer Cost Est'!E16</f>
        <v>0</v>
      </c>
      <c r="E19" s="1"/>
      <c r="F19" s="45">
        <f>'Sewer Cost Est'!E31</f>
        <v>0</v>
      </c>
      <c r="G19" s="74"/>
    </row>
    <row r="20" spans="2:7" x14ac:dyDescent="0.35">
      <c r="B20" s="156" t="str">
        <f>'Sewer Cost Est'!F4</f>
        <v>Enter Sewer Company 2 Name or "NA"</v>
      </c>
      <c r="C20" s="157"/>
      <c r="D20" s="41">
        <f>'Sewer Cost Est'!I16</f>
        <v>0</v>
      </c>
      <c r="E20" s="1"/>
      <c r="F20" s="45">
        <f>'Sewer Cost Est'!I31</f>
        <v>0</v>
      </c>
      <c r="G20" s="74"/>
    </row>
    <row r="21" spans="2:7" x14ac:dyDescent="0.35">
      <c r="B21" s="156" t="str">
        <f>'Sewer Cost Est'!J4</f>
        <v>Enter Sewer Company 3 Name or "NA"</v>
      </c>
      <c r="C21" s="157"/>
      <c r="D21" s="41">
        <f>'Sewer Cost Est'!M16</f>
        <v>0</v>
      </c>
      <c r="E21" s="1"/>
      <c r="F21" s="45">
        <f>'Sewer Cost Est'!M31</f>
        <v>0</v>
      </c>
      <c r="G21" s="74"/>
    </row>
    <row r="22" spans="2:7" x14ac:dyDescent="0.35">
      <c r="B22" s="156" t="str">
        <f>'Gas Cost Est'!B4</f>
        <v>Enter Gas Company 1 Name or "NA"</v>
      </c>
      <c r="C22" s="157"/>
      <c r="D22" s="41">
        <f>'Gas Cost Est'!E14</f>
        <v>0</v>
      </c>
      <c r="E22" s="1"/>
      <c r="F22" s="45">
        <f>'Gas Cost Est'!E27</f>
        <v>0</v>
      </c>
      <c r="G22" s="74"/>
    </row>
    <row r="23" spans="2:7" x14ac:dyDescent="0.35">
      <c r="B23" s="156" t="str">
        <f>'Gas Cost Est'!F4</f>
        <v>Enter Gas Company 2 Name or "NA"</v>
      </c>
      <c r="C23" s="157"/>
      <c r="D23" s="41">
        <f>'Gas Cost Est'!I14</f>
        <v>0</v>
      </c>
      <c r="E23" s="1"/>
      <c r="F23" s="45">
        <f>'Gas Cost Est'!I27</f>
        <v>0</v>
      </c>
      <c r="G23" s="74"/>
    </row>
    <row r="24" spans="2:7" x14ac:dyDescent="0.35">
      <c r="B24" s="156" t="str">
        <f>'Gas Cost Est'!J4</f>
        <v>Enter Gas Company 3 Name or "NA"</v>
      </c>
      <c r="C24" s="157"/>
      <c r="D24" s="41">
        <f>'Gas Cost Est'!M14</f>
        <v>0</v>
      </c>
      <c r="E24" s="1"/>
      <c r="F24" s="45">
        <f>'Gas Cost Est'!M27</f>
        <v>0</v>
      </c>
      <c r="G24" s="74"/>
    </row>
    <row r="25" spans="2:7" x14ac:dyDescent="0.35">
      <c r="B25" s="156" t="str">
        <f>'Misc Cost Est'!B4</f>
        <v>Enter Misc. Company 1 Name or "NA"</v>
      </c>
      <c r="C25" s="157"/>
      <c r="D25" s="41">
        <f>'Misc Cost Est'!E17</f>
        <v>0</v>
      </c>
      <c r="E25" s="1"/>
      <c r="F25" s="45">
        <f>'Misc Cost Est'!E33</f>
        <v>0</v>
      </c>
      <c r="G25" s="74"/>
    </row>
    <row r="26" spans="2:7" x14ac:dyDescent="0.35">
      <c r="B26" s="156" t="str">
        <f>'Misc Cost Est'!F4</f>
        <v>Enter Misc. Company 2 Name or "NA"</v>
      </c>
      <c r="C26" s="157"/>
      <c r="D26" s="41">
        <f>'Misc Cost Est'!I17</f>
        <v>0</v>
      </c>
      <c r="E26" s="1"/>
      <c r="F26" s="45">
        <f>'Misc Cost Est'!I33</f>
        <v>0</v>
      </c>
      <c r="G26" s="74"/>
    </row>
    <row r="27" spans="2:7" ht="15" thickBot="1" x14ac:dyDescent="0.4">
      <c r="B27" s="158" t="str">
        <f>'Misc Cost Est'!J4</f>
        <v>Enter Misc. Company 3 Name or "NA"</v>
      </c>
      <c r="C27" s="159"/>
      <c r="D27" s="48">
        <f>'Misc Cost Est'!M17</f>
        <v>0</v>
      </c>
      <c r="E27" s="2"/>
      <c r="F27" s="46">
        <f>'Misc Cost Est'!M33</f>
        <v>0</v>
      </c>
      <c r="G27" s="75"/>
    </row>
    <row r="28" spans="2:7" ht="15" thickBot="1" x14ac:dyDescent="0.4">
      <c r="B28" s="12" t="s">
        <v>7</v>
      </c>
      <c r="C28" s="40"/>
      <c r="D28" s="42">
        <f>SUM(D10:D27)</f>
        <v>0</v>
      </c>
      <c r="F28" s="42">
        <f>SUM(F10:F27)</f>
        <v>0</v>
      </c>
    </row>
    <row r="29" spans="2:7" ht="8.25" customHeight="1" thickTop="1" x14ac:dyDescent="0.35"/>
    <row r="30" spans="2:7" x14ac:dyDescent="0.35">
      <c r="B30" s="12" t="s">
        <v>97</v>
      </c>
      <c r="C30" s="40">
        <f>1-C32</f>
        <v>0.8</v>
      </c>
      <c r="D30" s="5">
        <f>D28*C30</f>
        <v>0</v>
      </c>
    </row>
    <row r="31" spans="2:7" s="8" customFormat="1" ht="8.25" customHeight="1" x14ac:dyDescent="0.35">
      <c r="B31" s="12"/>
      <c r="C31" s="40"/>
      <c r="D31" s="5"/>
    </row>
    <row r="32" spans="2:7" x14ac:dyDescent="0.35">
      <c r="B32" s="12" t="s">
        <v>98</v>
      </c>
      <c r="C32" s="72">
        <v>0.2</v>
      </c>
      <c r="D32" s="5">
        <f>D28*C32</f>
        <v>0</v>
      </c>
    </row>
  </sheetData>
  <sheetProtection algorithmName="SHA-512" hashValue="BGYh4zKXfI7eooRn0OF55M0PwjFy2W/747W2BqFYGvsjcwFDBMxGo22kmO/fSgcj96pZf8tM6zloSoz7iLFWoA==" saltValue="MX1OIW47IgVYMiU6HGBVRQ==" spinCount="100000" sheet="1" formatCells="0" formatColumns="0" formatRows="0" insertColumns="0" insertRows="0" insertHyperlinks="0" deleteColumns="0" deleteRows="0" sort="0" autoFilter="0" pivotTables="0"/>
  <mergeCells count="26">
    <mergeCell ref="B19:C19"/>
    <mergeCell ref="B8:G8"/>
    <mergeCell ref="B9:C9"/>
    <mergeCell ref="B10:C10"/>
    <mergeCell ref="B11:C11"/>
    <mergeCell ref="B12:C12"/>
    <mergeCell ref="B13:C13"/>
    <mergeCell ref="B14:C14"/>
    <mergeCell ref="B15:C15"/>
    <mergeCell ref="B16:C16"/>
    <mergeCell ref="B17:C17"/>
    <mergeCell ref="B18:C18"/>
    <mergeCell ref="B26:C26"/>
    <mergeCell ref="B27:C27"/>
    <mergeCell ref="B20:C20"/>
    <mergeCell ref="B21:C21"/>
    <mergeCell ref="B22:C22"/>
    <mergeCell ref="B23:C23"/>
    <mergeCell ref="B24:C24"/>
    <mergeCell ref="B25:C25"/>
    <mergeCell ref="C2:D2"/>
    <mergeCell ref="C3:D3"/>
    <mergeCell ref="C6:D6"/>
    <mergeCell ref="C4:D4"/>
    <mergeCell ref="B1:D1"/>
    <mergeCell ref="C5:D5"/>
  </mergeCells>
  <pageMargins left="0.7" right="0.7" top="0.75" bottom="0.75" header="0.3" footer="0.3"/>
  <pageSetup scale="7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BF7973FFC6164981634F05F04CF905" ma:contentTypeVersion="6" ma:contentTypeDescription="Create a new document." ma:contentTypeScope="" ma:versionID="18dd45cd935ffbc98688b42f46521e9d">
  <xsd:schema xmlns:xsd="http://www.w3.org/2001/XMLSchema" xmlns:xs="http://www.w3.org/2001/XMLSchema" xmlns:p="http://schemas.microsoft.com/office/2006/metadata/properties" xmlns:ns2="6258149c-54ba-428d-8f09-0fb7411bc95b" xmlns:ns3="c0fd55a7-f7de-4d1f-b99f-6281177d6f1d" targetNamespace="http://schemas.microsoft.com/office/2006/metadata/properties" ma:root="true" ma:fieldsID="f58da10835e085781b317667d3ed929d" ns2:_="" ns3:_="">
    <xsd:import namespace="6258149c-54ba-428d-8f09-0fb7411bc95b"/>
    <xsd:import namespace="c0fd55a7-f7de-4d1f-b99f-6281177d6f1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58149c-54ba-428d-8f09-0fb7411bc9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fd55a7-f7de-4d1f-b99f-6281177d6f1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D9DEFA-C82E-4B4F-AA52-F1A7D4DFBE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58149c-54ba-428d-8f09-0fb7411bc95b"/>
    <ds:schemaRef ds:uri="c0fd55a7-f7de-4d1f-b99f-6281177d6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80111B-0260-48ED-8B60-68F37C7B2E54}">
  <ds:schemaRefs>
    <ds:schemaRef ds:uri="http://schemas.microsoft.com/sharepoint/v3/contenttype/forms"/>
  </ds:schemaRefs>
</ds:datastoreItem>
</file>

<file path=customXml/itemProps3.xml><?xml version="1.0" encoding="utf-8"?>
<ds:datastoreItem xmlns:ds="http://schemas.openxmlformats.org/officeDocument/2006/customXml" ds:itemID="{B25D4603-B040-4A84-A872-28C1D8EDBD32}">
  <ds:schemaRefs>
    <ds:schemaRef ds:uri="c0fd55a7-f7de-4d1f-b99f-6281177d6f1d"/>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258149c-54ba-428d-8f09-0fb7411bc95b"/>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Power Cost Est</vt:lpstr>
      <vt:lpstr>Comms Cost Est</vt:lpstr>
      <vt:lpstr>Water Cost Est</vt:lpstr>
      <vt:lpstr>Sewer Cost Est</vt:lpstr>
      <vt:lpstr>Gas Cost Est</vt:lpstr>
      <vt:lpstr>Misc Cost Est</vt:lpstr>
      <vt:lpstr>Summary</vt:lpstr>
      <vt:lpstr>'Comms Cost Est'!Print_Area</vt:lpstr>
      <vt:lpstr>'Gas Cost Est'!Print_Area</vt:lpstr>
      <vt:lpstr>'Misc Cost Est'!Print_Area</vt:lpstr>
      <vt:lpstr>'Power Cost Est'!Print_Area</vt:lpstr>
      <vt:lpstr>'Sewer Cost Est'!Print_Area</vt:lpstr>
      <vt:lpstr>Summary!Print_Area</vt:lpstr>
      <vt:lpstr>'Water Cost Est'!Print_Area</vt:lpstr>
    </vt:vector>
  </TitlesOfParts>
  <Company>GDOT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Neil Kantner</dc:creator>
  <cp:lastModifiedBy>Brown, Carmella B. (DTI)</cp:lastModifiedBy>
  <cp:lastPrinted>2024-10-08T23:45:32Z</cp:lastPrinted>
  <dcterms:created xsi:type="dcterms:W3CDTF">2012-12-03T15:55:57Z</dcterms:created>
  <dcterms:modified xsi:type="dcterms:W3CDTF">2025-01-13T18:01:55Z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0x010100B7BF7973FFC6164981634F05F04CF905</vt:lpwstr>
  </property>
</Properties>
</file>